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userName="Milena.Beurmann" algorithmName="SHA-512" hashValue="oLRfi9hovrDsdesm1+tZ3zYjd6HpDzymKszPKbiJIUCCl/xE38UDSkODHBS5dr+rKZyu3WU44Et99oEANmw5PA==" saltValue="pzLviFgD+BjFl4SH8OCe2w==" spinCount="10000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060-SG\Senatorenbuero\Intern\06_Öffentlichkeitsarbeit\Hintergrund_Corona\"/>
    </mc:Choice>
  </mc:AlternateContent>
  <bookViews>
    <workbookView xWindow="0" yWindow="0" windowWidth="21570" windowHeight="9210" firstSheet="4" activeTab="4"/>
  </bookViews>
  <sheets>
    <sheet name="Infektionen" sheetId="1" r:id="rId1"/>
    <sheet name="Genesene" sheetId="2" r:id="rId2"/>
    <sheet name="Infektionen Wochen Monate" sheetId="3" r:id="rId3"/>
    <sheet name="Infektionen nach Infektionsweg" sheetId="4" r:id="rId4"/>
    <sheet name="Infektionen Geschlecht u. Alter" sheetId="5" r:id="rId5"/>
    <sheet name="Krankenhausbehandlungen Bremen" sheetId="6" r:id="rId6"/>
    <sheet name="Krankenhausbehandlungen BHV" sheetId="11" r:id="rId7"/>
    <sheet name="Krankenhausbehandlung ges." sheetId="10" r:id="rId8"/>
    <sheet name="Infektionen nach Geschlecht" sheetId="16" r:id="rId9"/>
    <sheet name="Verstorbene" sheetId="7" r:id="rId10"/>
    <sheet name="Verst. nach Alter u. Geschlecht" sheetId="8" r:id="rId11"/>
    <sheet name="Vorerkrankungen" sheetId="13" r:id="rId12"/>
    <sheet name="Testzahlen" sheetId="9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3" i="7" l="1"/>
  <c r="J108" i="10" l="1"/>
  <c r="J109" i="10"/>
  <c r="J110" i="10"/>
  <c r="J111" i="10"/>
  <c r="J112" i="10"/>
  <c r="J113" i="10"/>
  <c r="J114" i="10"/>
  <c r="I108" i="10"/>
  <c r="I109" i="10"/>
  <c r="I110" i="10"/>
  <c r="I111" i="10"/>
  <c r="I112" i="10"/>
  <c r="I113" i="10"/>
  <c r="I114" i="10"/>
  <c r="H108" i="10"/>
  <c r="H109" i="10"/>
  <c r="H110" i="10"/>
  <c r="H111" i="10"/>
  <c r="H112" i="10"/>
  <c r="H113" i="10"/>
  <c r="H114" i="10"/>
  <c r="G108" i="10"/>
  <c r="G109" i="10"/>
  <c r="G110" i="10"/>
  <c r="G111" i="10"/>
  <c r="G112" i="10"/>
  <c r="G113" i="10"/>
  <c r="G114" i="10"/>
  <c r="F108" i="10"/>
  <c r="F109" i="10"/>
  <c r="F110" i="10"/>
  <c r="F111" i="10"/>
  <c r="F112" i="10"/>
  <c r="F113" i="10"/>
  <c r="F114" i="10"/>
  <c r="E108" i="10"/>
  <c r="E109" i="10"/>
  <c r="E110" i="10"/>
  <c r="E111" i="10"/>
  <c r="E112" i="10"/>
  <c r="E113" i="10"/>
  <c r="E114" i="10"/>
  <c r="D108" i="10"/>
  <c r="D109" i="10"/>
  <c r="D110" i="10"/>
  <c r="D111" i="10"/>
  <c r="D112" i="10"/>
  <c r="D113" i="10"/>
  <c r="D114" i="10"/>
  <c r="C108" i="10"/>
  <c r="C109" i="10"/>
  <c r="C110" i="10"/>
  <c r="C111" i="10"/>
  <c r="C112" i="10"/>
  <c r="C113" i="10"/>
  <c r="C114" i="10"/>
  <c r="B108" i="10"/>
  <c r="B109" i="10"/>
  <c r="B110" i="10"/>
  <c r="B111" i="10"/>
  <c r="B112" i="10"/>
  <c r="B113" i="10"/>
  <c r="B114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4" i="10"/>
  <c r="D5" i="10"/>
  <c r="D6" i="10"/>
  <c r="D7" i="10"/>
  <c r="D8" i="10"/>
  <c r="D9" i="10"/>
  <c r="D10" i="10"/>
  <c r="D11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" i="10"/>
  <c r="C8" i="10"/>
  <c r="C9" i="10"/>
  <c r="C10" i="10"/>
  <c r="C5" i="10"/>
  <c r="C6" i="10"/>
  <c r="G148" i="2" l="1"/>
  <c r="E148" i="2"/>
  <c r="C148" i="2"/>
  <c r="R148" i="1"/>
  <c r="S148" i="1"/>
  <c r="O148" i="1"/>
  <c r="P148" i="1"/>
  <c r="L148" i="1"/>
  <c r="M148" i="1"/>
  <c r="I148" i="1"/>
  <c r="J148" i="1"/>
  <c r="F148" i="1"/>
  <c r="G148" i="1"/>
  <c r="C148" i="1"/>
  <c r="D148" i="1"/>
  <c r="D6" i="7" l="1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5" i="7"/>
  <c r="G26" i="3"/>
  <c r="E26" i="3" l="1"/>
  <c r="C26" i="3"/>
  <c r="J18" i="5" l="1"/>
  <c r="I22" i="5"/>
  <c r="I21" i="5"/>
  <c r="I20" i="5"/>
  <c r="I19" i="5"/>
  <c r="I18" i="5"/>
  <c r="H22" i="5"/>
  <c r="H21" i="5"/>
  <c r="H20" i="5"/>
  <c r="H19" i="5"/>
  <c r="H18" i="5"/>
  <c r="J22" i="5"/>
  <c r="J21" i="5"/>
  <c r="J20" i="5"/>
  <c r="J19" i="5"/>
  <c r="J35" i="5"/>
  <c r="J34" i="5"/>
  <c r="J33" i="5"/>
  <c r="J32" i="5"/>
  <c r="J31" i="5"/>
  <c r="J30" i="5"/>
  <c r="I35" i="5"/>
  <c r="I34" i="5"/>
  <c r="I33" i="5"/>
  <c r="I32" i="5"/>
  <c r="I31" i="5"/>
  <c r="I30" i="5"/>
  <c r="H35" i="5"/>
  <c r="H34" i="5"/>
  <c r="H33" i="5"/>
  <c r="H32" i="5"/>
  <c r="H31" i="5"/>
  <c r="H30" i="5"/>
  <c r="B30" i="5"/>
  <c r="B31" i="5"/>
  <c r="B32" i="5"/>
  <c r="B33" i="5"/>
  <c r="B34" i="5"/>
  <c r="B35" i="5"/>
  <c r="J11" i="5"/>
  <c r="J10" i="5"/>
  <c r="J9" i="5"/>
  <c r="J8" i="5"/>
  <c r="J7" i="5"/>
  <c r="J6" i="5"/>
  <c r="I11" i="5"/>
  <c r="I10" i="5"/>
  <c r="I9" i="5"/>
  <c r="I8" i="5"/>
  <c r="I7" i="5"/>
  <c r="I6" i="5"/>
  <c r="H11" i="5"/>
  <c r="H10" i="5"/>
  <c r="H9" i="5"/>
  <c r="H8" i="5"/>
  <c r="H7" i="5"/>
  <c r="H6" i="5"/>
  <c r="G139" i="2"/>
  <c r="G140" i="2"/>
  <c r="G141" i="2"/>
  <c r="G142" i="2"/>
  <c r="G143" i="2"/>
  <c r="G144" i="2"/>
  <c r="G145" i="2"/>
  <c r="G146" i="2"/>
  <c r="G147" i="2"/>
  <c r="E139" i="2"/>
  <c r="E140" i="2"/>
  <c r="E141" i="2"/>
  <c r="E142" i="2"/>
  <c r="E143" i="2"/>
  <c r="E144" i="2"/>
  <c r="E145" i="2"/>
  <c r="E146" i="2"/>
  <c r="E147" i="2"/>
  <c r="C139" i="2"/>
  <c r="C140" i="2"/>
  <c r="C141" i="2"/>
  <c r="C142" i="2"/>
  <c r="C143" i="2"/>
  <c r="C144" i="2"/>
  <c r="C145" i="2"/>
  <c r="C146" i="2"/>
  <c r="C147" i="2"/>
  <c r="S147" i="1"/>
  <c r="P147" i="1"/>
  <c r="M147" i="1"/>
  <c r="D147" i="1"/>
  <c r="S146" i="1"/>
  <c r="P146" i="1"/>
  <c r="M146" i="1"/>
  <c r="D146" i="1"/>
  <c r="S145" i="1"/>
  <c r="P145" i="1"/>
  <c r="M145" i="1"/>
  <c r="D145" i="1"/>
  <c r="R144" i="1"/>
  <c r="R145" i="1"/>
  <c r="R146" i="1"/>
  <c r="R147" i="1"/>
  <c r="S144" i="1"/>
  <c r="O144" i="1"/>
  <c r="O145" i="1"/>
  <c r="O146" i="1"/>
  <c r="O147" i="1"/>
  <c r="P144" i="1"/>
  <c r="L144" i="1"/>
  <c r="L145" i="1"/>
  <c r="L146" i="1"/>
  <c r="L147" i="1"/>
  <c r="M144" i="1"/>
  <c r="J144" i="1"/>
  <c r="J145" i="1"/>
  <c r="J146" i="1"/>
  <c r="J147" i="1"/>
  <c r="I144" i="1"/>
  <c r="I145" i="1"/>
  <c r="I146" i="1"/>
  <c r="I147" i="1"/>
  <c r="G144" i="1"/>
  <c r="G145" i="1"/>
  <c r="G146" i="1"/>
  <c r="G147" i="1"/>
  <c r="F144" i="1"/>
  <c r="F145" i="1"/>
  <c r="F146" i="1"/>
  <c r="F147" i="1"/>
  <c r="C144" i="1"/>
  <c r="C145" i="1"/>
  <c r="C146" i="1"/>
  <c r="C147" i="1"/>
  <c r="D144" i="1"/>
  <c r="G31" i="8" l="1"/>
  <c r="G30" i="8"/>
  <c r="G29" i="8"/>
  <c r="G28" i="8"/>
  <c r="G27" i="8"/>
  <c r="E31" i="8"/>
  <c r="E30" i="8"/>
  <c r="E29" i="8"/>
  <c r="E28" i="8"/>
  <c r="E27" i="8"/>
  <c r="C31" i="8"/>
  <c r="C30" i="8"/>
  <c r="C29" i="8"/>
  <c r="C28" i="8"/>
  <c r="C27" i="8"/>
  <c r="G21" i="8" l="1"/>
  <c r="G20" i="8"/>
  <c r="G19" i="8"/>
  <c r="E21" i="8"/>
  <c r="E20" i="8"/>
  <c r="E19" i="8"/>
  <c r="C21" i="8"/>
  <c r="C20" i="8"/>
  <c r="C19" i="8"/>
  <c r="G13" i="8"/>
  <c r="G12" i="8"/>
  <c r="G11" i="8"/>
  <c r="G10" i="8"/>
  <c r="G9" i="8"/>
  <c r="G8" i="8"/>
  <c r="G7" i="8"/>
  <c r="G6" i="8"/>
  <c r="E13" i="8"/>
  <c r="E12" i="8"/>
  <c r="E11" i="8"/>
  <c r="E10" i="8"/>
  <c r="E9" i="8"/>
  <c r="E8" i="8"/>
  <c r="E7" i="8"/>
  <c r="E6" i="8"/>
  <c r="C13" i="8"/>
  <c r="C12" i="8"/>
  <c r="C11" i="8"/>
  <c r="C10" i="8"/>
  <c r="C9" i="8"/>
  <c r="C8" i="8"/>
  <c r="C7" i="8"/>
  <c r="C6" i="8"/>
  <c r="U11" i="5"/>
  <c r="U10" i="5"/>
  <c r="U9" i="5"/>
  <c r="U8" i="5"/>
  <c r="U7" i="5"/>
  <c r="U6" i="5"/>
  <c r="S7" i="1" l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6" i="1"/>
  <c r="G138" i="1"/>
  <c r="G139" i="1"/>
  <c r="G140" i="1"/>
  <c r="G141" i="1"/>
  <c r="G142" i="1"/>
  <c r="G143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80" i="1"/>
  <c r="G81" i="1"/>
  <c r="G82" i="1"/>
  <c r="G83" i="1"/>
  <c r="G84" i="1"/>
  <c r="G85" i="1"/>
  <c r="G86" i="1"/>
  <c r="G87" i="1"/>
  <c r="G88" i="1"/>
  <c r="G89" i="1"/>
  <c r="G90" i="1"/>
  <c r="G91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6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16" i="1"/>
  <c r="D117" i="1"/>
  <c r="D118" i="1"/>
  <c r="D119" i="1"/>
  <c r="D120" i="1"/>
  <c r="D121" i="1"/>
  <c r="D122" i="1"/>
  <c r="D123" i="1"/>
  <c r="D124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92" i="1"/>
  <c r="D93" i="1"/>
  <c r="D94" i="1"/>
  <c r="D95" i="1"/>
  <c r="D96" i="1"/>
  <c r="D97" i="1"/>
  <c r="D98" i="1"/>
  <c r="D99" i="1"/>
  <c r="D100" i="1"/>
  <c r="D101" i="1"/>
  <c r="D102" i="1"/>
  <c r="D103" i="1"/>
  <c r="D80" i="1"/>
  <c r="D81" i="1"/>
  <c r="D82" i="1"/>
  <c r="D83" i="1"/>
  <c r="D84" i="1"/>
  <c r="D85" i="1"/>
  <c r="D86" i="1"/>
  <c r="D87" i="1"/>
  <c r="D88" i="1"/>
  <c r="D89" i="1"/>
  <c r="D90" i="1"/>
  <c r="D91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18" i="1"/>
  <c r="D19" i="1"/>
  <c r="D20" i="1"/>
  <c r="D21" i="1"/>
  <c r="D22" i="1"/>
  <c r="D23" i="1"/>
  <c r="D24" i="1"/>
  <c r="D25" i="1"/>
  <c r="D7" i="1"/>
  <c r="D8" i="1"/>
  <c r="D9" i="1"/>
  <c r="D10" i="1"/>
  <c r="D11" i="1"/>
  <c r="D12" i="1"/>
  <c r="D13" i="1"/>
  <c r="D14" i="1"/>
  <c r="D15" i="1"/>
  <c r="D16" i="1"/>
  <c r="D17" i="1"/>
  <c r="D6" i="1"/>
  <c r="I117" i="7" l="1"/>
  <c r="I118" i="7"/>
  <c r="F117" i="7"/>
  <c r="F118" i="7"/>
  <c r="C117" i="7"/>
  <c r="C118" i="7"/>
  <c r="L143" i="1" l="1"/>
  <c r="R139" i="1"/>
  <c r="R140" i="1"/>
  <c r="R141" i="1"/>
  <c r="R142" i="1"/>
  <c r="R143" i="1"/>
  <c r="O139" i="1"/>
  <c r="O140" i="1"/>
  <c r="O141" i="1"/>
  <c r="O142" i="1"/>
  <c r="O143" i="1"/>
  <c r="L139" i="1"/>
  <c r="L140" i="1"/>
  <c r="L141" i="1"/>
  <c r="L142" i="1"/>
  <c r="I139" i="1"/>
  <c r="I140" i="1"/>
  <c r="I141" i="1"/>
  <c r="I142" i="1"/>
  <c r="I143" i="1"/>
  <c r="F139" i="1"/>
  <c r="F140" i="1"/>
  <c r="F141" i="1"/>
  <c r="F142" i="1"/>
  <c r="F143" i="1"/>
  <c r="C139" i="1"/>
  <c r="C140" i="1"/>
  <c r="C141" i="1"/>
  <c r="C142" i="1"/>
  <c r="C143" i="1"/>
  <c r="C4" i="10" l="1"/>
  <c r="D12" i="10"/>
  <c r="D13" i="10"/>
  <c r="D14" i="10"/>
  <c r="B74" i="10"/>
  <c r="C74" i="10"/>
  <c r="D74" i="10"/>
  <c r="E74" i="10"/>
  <c r="F74" i="10"/>
  <c r="G74" i="10"/>
  <c r="H74" i="10"/>
  <c r="I74" i="10"/>
  <c r="J74" i="10"/>
  <c r="B75" i="10"/>
  <c r="C75" i="10"/>
  <c r="D75" i="10"/>
  <c r="E75" i="10"/>
  <c r="F75" i="10"/>
  <c r="G75" i="10"/>
  <c r="H75" i="10"/>
  <c r="I75" i="10"/>
  <c r="J75" i="10"/>
  <c r="B76" i="10"/>
  <c r="C76" i="10"/>
  <c r="D76" i="10"/>
  <c r="E76" i="10"/>
  <c r="F76" i="10"/>
  <c r="G76" i="10"/>
  <c r="H76" i="10"/>
  <c r="I76" i="10"/>
  <c r="J76" i="10"/>
  <c r="B77" i="10"/>
  <c r="C77" i="10"/>
  <c r="D77" i="10"/>
  <c r="E77" i="10"/>
  <c r="F77" i="10"/>
  <c r="G77" i="10"/>
  <c r="H77" i="10"/>
  <c r="I77" i="10"/>
  <c r="J77" i="10"/>
  <c r="B78" i="10"/>
  <c r="C78" i="10"/>
  <c r="D78" i="10"/>
  <c r="E78" i="10"/>
  <c r="F78" i="10"/>
  <c r="G78" i="10"/>
  <c r="H78" i="10"/>
  <c r="I78" i="10"/>
  <c r="J78" i="10"/>
  <c r="B79" i="10"/>
  <c r="C79" i="10"/>
  <c r="D79" i="10"/>
  <c r="E79" i="10"/>
  <c r="F79" i="10"/>
  <c r="G79" i="10"/>
  <c r="H79" i="10"/>
  <c r="I79" i="10"/>
  <c r="J79" i="10"/>
  <c r="B80" i="10"/>
  <c r="C80" i="10"/>
  <c r="D80" i="10"/>
  <c r="E80" i="10"/>
  <c r="F80" i="10"/>
  <c r="G80" i="10"/>
  <c r="H80" i="10"/>
  <c r="I80" i="10"/>
  <c r="J80" i="10"/>
  <c r="B81" i="10"/>
  <c r="C81" i="10"/>
  <c r="D81" i="10"/>
  <c r="E81" i="10"/>
  <c r="F81" i="10"/>
  <c r="G81" i="10"/>
  <c r="H81" i="10"/>
  <c r="I81" i="10"/>
  <c r="J81" i="10"/>
  <c r="B82" i="10"/>
  <c r="C82" i="10"/>
  <c r="D82" i="10"/>
  <c r="E82" i="10"/>
  <c r="F82" i="10"/>
  <c r="G82" i="10"/>
  <c r="H82" i="10"/>
  <c r="I82" i="10"/>
  <c r="J82" i="10"/>
  <c r="B83" i="10"/>
  <c r="C83" i="10"/>
  <c r="D83" i="10"/>
  <c r="E83" i="10"/>
  <c r="F83" i="10"/>
  <c r="G83" i="10"/>
  <c r="H83" i="10"/>
  <c r="I83" i="10"/>
  <c r="J83" i="10"/>
  <c r="B84" i="10"/>
  <c r="C84" i="10"/>
  <c r="D84" i="10"/>
  <c r="E84" i="10"/>
  <c r="F84" i="10"/>
  <c r="G84" i="10"/>
  <c r="H84" i="10"/>
  <c r="I84" i="10"/>
  <c r="J84" i="10"/>
  <c r="B85" i="10"/>
  <c r="C85" i="10"/>
  <c r="D85" i="10"/>
  <c r="E85" i="10"/>
  <c r="F85" i="10"/>
  <c r="G85" i="10"/>
  <c r="H85" i="10"/>
  <c r="I85" i="10"/>
  <c r="J85" i="10"/>
  <c r="B86" i="10"/>
  <c r="C86" i="10"/>
  <c r="D86" i="10"/>
  <c r="E86" i="10"/>
  <c r="F86" i="10"/>
  <c r="G86" i="10"/>
  <c r="H86" i="10"/>
  <c r="I86" i="10"/>
  <c r="J86" i="10"/>
  <c r="B87" i="10"/>
  <c r="C87" i="10"/>
  <c r="D87" i="10"/>
  <c r="E87" i="10"/>
  <c r="F87" i="10"/>
  <c r="G87" i="10"/>
  <c r="H87" i="10"/>
  <c r="I87" i="10"/>
  <c r="J87" i="10"/>
  <c r="B88" i="10"/>
  <c r="C88" i="10"/>
  <c r="D88" i="10"/>
  <c r="E88" i="10"/>
  <c r="F88" i="10"/>
  <c r="G88" i="10"/>
  <c r="H88" i="10"/>
  <c r="I88" i="10"/>
  <c r="J88" i="10"/>
  <c r="B89" i="10"/>
  <c r="C89" i="10"/>
  <c r="D89" i="10"/>
  <c r="E89" i="10"/>
  <c r="F89" i="10"/>
  <c r="G89" i="10"/>
  <c r="H89" i="10"/>
  <c r="I89" i="10"/>
  <c r="J89" i="10"/>
  <c r="B91" i="10"/>
  <c r="C91" i="10"/>
  <c r="D91" i="10"/>
  <c r="E91" i="10"/>
  <c r="F91" i="10"/>
  <c r="G91" i="10"/>
  <c r="H91" i="10"/>
  <c r="I91" i="10"/>
  <c r="J91" i="10"/>
  <c r="B92" i="10"/>
  <c r="C92" i="10"/>
  <c r="D92" i="10"/>
  <c r="E92" i="10"/>
  <c r="F92" i="10"/>
  <c r="G92" i="10"/>
  <c r="H92" i="10"/>
  <c r="I92" i="10"/>
  <c r="J92" i="10"/>
  <c r="B93" i="10"/>
  <c r="C93" i="10"/>
  <c r="D93" i="10"/>
  <c r="E93" i="10"/>
  <c r="F93" i="10"/>
  <c r="G93" i="10"/>
  <c r="H93" i="10"/>
  <c r="I93" i="10"/>
  <c r="J93" i="10"/>
  <c r="B95" i="10"/>
  <c r="C95" i="10"/>
  <c r="D95" i="10"/>
  <c r="E95" i="10"/>
  <c r="F95" i="10"/>
  <c r="G95" i="10"/>
  <c r="H95" i="10"/>
  <c r="I95" i="10"/>
  <c r="J95" i="10"/>
  <c r="B96" i="10"/>
  <c r="C96" i="10"/>
  <c r="D96" i="10"/>
  <c r="E96" i="10"/>
  <c r="F96" i="10"/>
  <c r="G96" i="10"/>
  <c r="H96" i="10"/>
  <c r="I96" i="10"/>
  <c r="J96" i="10"/>
  <c r="B97" i="10"/>
  <c r="C97" i="10"/>
  <c r="D97" i="10"/>
  <c r="E97" i="10"/>
  <c r="F97" i="10"/>
  <c r="G97" i="10"/>
  <c r="H97" i="10"/>
  <c r="I97" i="10"/>
  <c r="J97" i="10"/>
  <c r="B98" i="10"/>
  <c r="C98" i="10"/>
  <c r="D98" i="10"/>
  <c r="E98" i="10"/>
  <c r="F98" i="10"/>
  <c r="G98" i="10"/>
  <c r="H98" i="10"/>
  <c r="I98" i="10"/>
  <c r="J98" i="10"/>
  <c r="B99" i="10"/>
  <c r="C99" i="10"/>
  <c r="D99" i="10"/>
  <c r="E99" i="10"/>
  <c r="F99" i="10"/>
  <c r="G99" i="10"/>
  <c r="H99" i="10"/>
  <c r="I99" i="10"/>
  <c r="J99" i="10"/>
  <c r="B100" i="10"/>
  <c r="C100" i="10"/>
  <c r="D100" i="10"/>
  <c r="E100" i="10"/>
  <c r="F100" i="10"/>
  <c r="G100" i="10"/>
  <c r="H100" i="10"/>
  <c r="I100" i="10"/>
  <c r="J100" i="10"/>
  <c r="B101" i="10"/>
  <c r="C101" i="10"/>
  <c r="D101" i="10"/>
  <c r="E101" i="10"/>
  <c r="F101" i="10"/>
  <c r="G101" i="10"/>
  <c r="H101" i="10"/>
  <c r="I101" i="10"/>
  <c r="J101" i="10"/>
  <c r="B102" i="10"/>
  <c r="C102" i="10"/>
  <c r="D102" i="10"/>
  <c r="E102" i="10"/>
  <c r="F102" i="10"/>
  <c r="G102" i="10"/>
  <c r="H102" i="10"/>
  <c r="I102" i="10"/>
  <c r="J102" i="10"/>
  <c r="B103" i="10"/>
  <c r="C103" i="10"/>
  <c r="D103" i="10"/>
  <c r="E103" i="10"/>
  <c r="F103" i="10"/>
  <c r="G103" i="10"/>
  <c r="H103" i="10"/>
  <c r="I103" i="10"/>
  <c r="J103" i="10"/>
  <c r="B104" i="10"/>
  <c r="C104" i="10"/>
  <c r="D104" i="10"/>
  <c r="E104" i="10"/>
  <c r="F104" i="10"/>
  <c r="G104" i="10"/>
  <c r="H104" i="10"/>
  <c r="I104" i="10"/>
  <c r="J104" i="10"/>
  <c r="B105" i="10"/>
  <c r="C105" i="10"/>
  <c r="D105" i="10"/>
  <c r="E105" i="10"/>
  <c r="F105" i="10"/>
  <c r="G105" i="10"/>
  <c r="H105" i="10"/>
  <c r="I105" i="10"/>
  <c r="J105" i="10"/>
  <c r="B106" i="10"/>
  <c r="C106" i="10"/>
  <c r="D106" i="10"/>
  <c r="E106" i="10"/>
  <c r="F106" i="10"/>
  <c r="G106" i="10"/>
  <c r="H106" i="10"/>
  <c r="I106" i="10"/>
  <c r="J106" i="10"/>
  <c r="B107" i="10"/>
  <c r="C107" i="10"/>
  <c r="D107" i="10"/>
  <c r="E107" i="10"/>
  <c r="F107" i="10"/>
  <c r="G107" i="10"/>
  <c r="H107" i="10"/>
  <c r="I107" i="10"/>
  <c r="J107" i="10"/>
  <c r="I7" i="7" l="1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6" i="7"/>
  <c r="C7" i="7" l="1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6" i="7"/>
  <c r="G31" i="3" l="1"/>
  <c r="G32" i="3"/>
  <c r="G33" i="3"/>
  <c r="G30" i="3"/>
  <c r="E31" i="3"/>
  <c r="E32" i="3"/>
  <c r="E33" i="3"/>
  <c r="E30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7" i="3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32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7" i="2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7" i="1"/>
  <c r="C31" i="3"/>
  <c r="C32" i="3"/>
  <c r="C33" i="3"/>
  <c r="C30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7" i="3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6" i="2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7" i="1"/>
</calcChain>
</file>

<file path=xl/sharedStrings.xml><?xml version="1.0" encoding="utf-8"?>
<sst xmlns="http://schemas.openxmlformats.org/spreadsheetml/2006/main" count="270" uniqueCount="99">
  <si>
    <t xml:space="preserve">Infektionen </t>
  </si>
  <si>
    <t>Akut</t>
  </si>
  <si>
    <t>Veränderung pro Tag</t>
  </si>
  <si>
    <t>Datum</t>
  </si>
  <si>
    <t>Gesamt</t>
  </si>
  <si>
    <t xml:space="preserve">Akut </t>
  </si>
  <si>
    <t>Genesene</t>
  </si>
  <si>
    <t>Land Bremen</t>
  </si>
  <si>
    <t>Infektionen pro Woche/Monat</t>
  </si>
  <si>
    <t>KW</t>
  </si>
  <si>
    <t>Veränderung pro Woche</t>
  </si>
  <si>
    <t>Monat</t>
  </si>
  <si>
    <t>Februar</t>
  </si>
  <si>
    <t>März</t>
  </si>
  <si>
    <t>April</t>
  </si>
  <si>
    <t>Mai</t>
  </si>
  <si>
    <t>Juni</t>
  </si>
  <si>
    <t>Gesamt Infektionen kumuliert</t>
  </si>
  <si>
    <t>Veränderung pro Monat</t>
  </si>
  <si>
    <t>Stadt Bremen</t>
  </si>
  <si>
    <t>Bremerhaven</t>
  </si>
  <si>
    <t>Infektionsweg</t>
  </si>
  <si>
    <t>community 
transmission</t>
  </si>
  <si>
    <t>Reiseassoziert</t>
  </si>
  <si>
    <t>In Recherche</t>
  </si>
  <si>
    <t>Infektionen nach Geschlecht und Alter</t>
  </si>
  <si>
    <t>Altersgruppe</t>
  </si>
  <si>
    <t>0-5 Jahre</t>
  </si>
  <si>
    <t>6-19 Jahre</t>
  </si>
  <si>
    <t>20-39 Jahre</t>
  </si>
  <si>
    <t>40-59 Jahre</t>
  </si>
  <si>
    <t>ab 60 Jahre</t>
  </si>
  <si>
    <t>Infektionen</t>
  </si>
  <si>
    <t>davon weiblich</t>
  </si>
  <si>
    <t>davon männlich</t>
  </si>
  <si>
    <t>stationär</t>
  </si>
  <si>
    <t>intensiv</t>
  </si>
  <si>
    <t>beatmet</t>
  </si>
  <si>
    <t>davon Personen 
aus dem Umland</t>
  </si>
  <si>
    <t>davon Bremer/
Bremerinnen</t>
  </si>
  <si>
    <t>Verstorbene</t>
  </si>
  <si>
    <t xml:space="preserve">Land </t>
  </si>
  <si>
    <t>Verstorbene nach Alter und Geschlecht</t>
  </si>
  <si>
    <t>Todesfälle</t>
  </si>
  <si>
    <t>bis 39</t>
  </si>
  <si>
    <t>40-49 Jahre</t>
  </si>
  <si>
    <t>50-59 Jahre</t>
  </si>
  <si>
    <t>60-69 Jahre</t>
  </si>
  <si>
    <t>70-79 Jahre</t>
  </si>
  <si>
    <t>80-89 Jahre</t>
  </si>
  <si>
    <t>90-99 Jahre</t>
  </si>
  <si>
    <t>ab 100 Jahre</t>
  </si>
  <si>
    <t>Testzahlen pro Woche</t>
  </si>
  <si>
    <t>Tests</t>
  </si>
  <si>
    <t>Krankenhausbehandlungen in Bremerhaven</t>
  </si>
  <si>
    <t>Krankenhausbehandlungen in Bremen</t>
  </si>
  <si>
    <t>Krankenhausbehandlungen Land Bremen</t>
  </si>
  <si>
    <t>Vorerkrankungen bei Verstorbenen</t>
  </si>
  <si>
    <t>Keine Vorerkrankung</t>
  </si>
  <si>
    <t>Herz-Kreislauf</t>
  </si>
  <si>
    <t>Bluthochdruck</t>
  </si>
  <si>
    <t>Sonstige Erkrankungen wie:
Diabetes
Neurologische Erkrankungen
Schlaganfall
Nierenerkrankung
etc.</t>
  </si>
  <si>
    <t>Art der Vorerkrankungen</t>
  </si>
  <si>
    <t>Verstorbene hatten zum Teil mehrere Vorerkrankungen.</t>
  </si>
  <si>
    <t>0-4 Jahre</t>
  </si>
  <si>
    <t>5-19 Jahre</t>
  </si>
  <si>
    <t>Bremen und Bremerhaven</t>
  </si>
  <si>
    <t>bis 59</t>
  </si>
  <si>
    <t>ab 70 Jahre</t>
  </si>
  <si>
    <t>Infektionen pro 100.000</t>
  </si>
  <si>
    <t>Akut pro 100.000</t>
  </si>
  <si>
    <t>Kontaktpersonen 
Kategorie 1</t>
  </si>
  <si>
    <t>Deutschland</t>
  </si>
  <si>
    <t>(Stand 17.07.2020)</t>
  </si>
  <si>
    <t>5-14 Jahre</t>
  </si>
  <si>
    <t>15-34 Jahre</t>
  </si>
  <si>
    <t>35-59 Jahre</t>
  </si>
  <si>
    <t>60-79 Jahre</t>
  </si>
  <si>
    <t>ab 80 Jahre</t>
  </si>
  <si>
    <t>gesamt</t>
  </si>
  <si>
    <t xml:space="preserve">davon weiblich </t>
  </si>
  <si>
    <t>%</t>
  </si>
  <si>
    <t>davon weiblich in %</t>
  </si>
  <si>
    <t>davon männlich in %</t>
  </si>
  <si>
    <t>gesamt in %</t>
  </si>
  <si>
    <t>Todestag</t>
  </si>
  <si>
    <t>Fallzahl kumuliert</t>
  </si>
  <si>
    <t>Tag der Meldung</t>
  </si>
  <si>
    <t>(Stand 20.07.2020)</t>
  </si>
  <si>
    <t>keine Geschlechterangabe</t>
  </si>
  <si>
    <t>(Stand: 20.07.2020)</t>
  </si>
  <si>
    <t>Genesen gesamt</t>
  </si>
  <si>
    <t>Fälle gesamt</t>
  </si>
  <si>
    <t>Veränderung der 
Fahllzahlen pro Tag</t>
  </si>
  <si>
    <t>Veränderung der 
akuten Fälle pro Tag</t>
  </si>
  <si>
    <t>Infektionen nach Geschlecht</t>
  </si>
  <si>
    <t>weiblich</t>
  </si>
  <si>
    <t>männlich</t>
  </si>
  <si>
    <t xml:space="preserve">weiblich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</si>
</sst>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+\ 0;\-\ 0\ "/>
    <numFmt numFmtId="165" formatCode="0;\-0;;@"/>
    <numFmt numFmtId="166" formatCode="0.000_ ;\-0.000\ "/>
    <numFmt numFmtId="167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0" fillId="0" borderId="0" xfId="0" applyFill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0" fontId="0" fillId="0" borderId="1" xfId="0" applyFill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4" fontId="0" fillId="0" borderId="6" xfId="0" applyNumberFormat="1" applyBorder="1"/>
    <xf numFmtId="164" fontId="0" fillId="0" borderId="7" xfId="0" applyNumberFormat="1" applyBorder="1"/>
    <xf numFmtId="14" fontId="2" fillId="0" borderId="6" xfId="0" applyNumberFormat="1" applyFont="1" applyBorder="1"/>
    <xf numFmtId="14" fontId="0" fillId="0" borderId="6" xfId="0" applyNumberFormat="1" applyFill="1" applyBorder="1"/>
    <xf numFmtId="14" fontId="0" fillId="0" borderId="8" xfId="0" applyNumberFormat="1" applyBorder="1"/>
    <xf numFmtId="0" fontId="0" fillId="0" borderId="9" xfId="0" applyBorder="1"/>
    <xf numFmtId="164" fontId="0" fillId="0" borderId="9" xfId="0" applyNumberFormat="1" applyBorder="1"/>
    <xf numFmtId="164" fontId="0" fillId="0" borderId="10" xfId="0" applyNumberFormat="1" applyBorder="1"/>
    <xf numFmtId="0" fontId="2" fillId="0" borderId="6" xfId="0" applyFont="1" applyBorder="1"/>
    <xf numFmtId="0" fontId="0" fillId="0" borderId="6" xfId="0" applyFill="1" applyBorder="1"/>
    <xf numFmtId="0" fontId="0" fillId="0" borderId="8" xfId="0" applyBorder="1"/>
    <xf numFmtId="0" fontId="0" fillId="0" borderId="10" xfId="0" applyBorder="1"/>
    <xf numFmtId="0" fontId="1" fillId="0" borderId="4" xfId="0" applyFont="1" applyBorder="1"/>
    <xf numFmtId="0" fontId="1" fillId="0" borderId="5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13" xfId="0" applyBorder="1"/>
    <xf numFmtId="164" fontId="0" fillId="0" borderId="15" xfId="0" applyNumberFormat="1" applyBorder="1"/>
    <xf numFmtId="0" fontId="0" fillId="0" borderId="16" xfId="0" applyBorder="1"/>
    <xf numFmtId="164" fontId="0" fillId="0" borderId="17" xfId="0" applyNumberFormat="1" applyBorder="1"/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0" borderId="2" xfId="0" applyBorder="1"/>
    <xf numFmtId="0" fontId="0" fillId="0" borderId="21" xfId="0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" fillId="0" borderId="27" xfId="0" applyFont="1" applyBorder="1"/>
    <xf numFmtId="0" fontId="0" fillId="0" borderId="23" xfId="0" applyFill="1" applyBorder="1"/>
    <xf numFmtId="0" fontId="0" fillId="0" borderId="24" xfId="0" applyFill="1" applyBorder="1"/>
    <xf numFmtId="0" fontId="0" fillId="0" borderId="3" xfId="0" applyBorder="1"/>
    <xf numFmtId="0" fontId="1" fillId="0" borderId="14" xfId="0" applyFont="1" applyBorder="1"/>
    <xf numFmtId="0" fontId="1" fillId="0" borderId="0" xfId="0" applyFont="1" applyBorder="1"/>
    <xf numFmtId="0" fontId="1" fillId="0" borderId="15" xfId="0" applyFont="1" applyBorder="1"/>
    <xf numFmtId="0" fontId="1" fillId="0" borderId="28" xfId="0" applyFont="1" applyBorder="1"/>
    <xf numFmtId="0" fontId="0" fillId="0" borderId="8" xfId="0" applyBorder="1" applyAlignment="1">
      <alignment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9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" xfId="0" applyNumberFormat="1" applyFill="1" applyBorder="1"/>
    <xf numFmtId="165" fontId="0" fillId="0" borderId="1" xfId="0" applyNumberFormat="1" applyBorder="1"/>
    <xf numFmtId="165" fontId="0" fillId="0" borderId="7" xfId="0" applyNumberFormat="1" applyBorder="1"/>
    <xf numFmtId="0" fontId="1" fillId="0" borderId="34" xfId="0" applyFont="1" applyBorder="1"/>
    <xf numFmtId="166" fontId="0" fillId="0" borderId="1" xfId="0" applyNumberFormat="1" applyBorder="1"/>
    <xf numFmtId="0" fontId="0" fillId="0" borderId="35" xfId="0" applyBorder="1"/>
    <xf numFmtId="0" fontId="0" fillId="0" borderId="36" xfId="0" applyBorder="1"/>
    <xf numFmtId="164" fontId="0" fillId="0" borderId="36" xfId="0" applyNumberFormat="1" applyBorder="1"/>
    <xf numFmtId="164" fontId="0" fillId="0" borderId="37" xfId="0" applyNumberFormat="1" applyBorder="1"/>
    <xf numFmtId="166" fontId="0" fillId="0" borderId="7" xfId="0" applyNumberFormat="1" applyBorder="1"/>
    <xf numFmtId="167" fontId="0" fillId="0" borderId="7" xfId="0" applyNumberFormat="1" applyBorder="1"/>
    <xf numFmtId="166" fontId="0" fillId="0" borderId="9" xfId="0" applyNumberFormat="1" applyBorder="1"/>
    <xf numFmtId="166" fontId="0" fillId="0" borderId="10" xfId="0" applyNumberFormat="1" applyBorder="1"/>
    <xf numFmtId="0" fontId="1" fillId="0" borderId="38" xfId="0" applyFont="1" applyBorder="1"/>
    <xf numFmtId="0" fontId="0" fillId="0" borderId="0" xfId="0" applyFill="1" applyBorder="1"/>
    <xf numFmtId="0" fontId="0" fillId="0" borderId="18" xfId="0" applyFill="1" applyBorder="1"/>
    <xf numFmtId="0" fontId="0" fillId="0" borderId="26" xfId="0" applyFill="1" applyBorder="1"/>
    <xf numFmtId="0" fontId="0" fillId="0" borderId="17" xfId="0" applyFill="1" applyBorder="1"/>
    <xf numFmtId="0" fontId="0" fillId="0" borderId="8" xfId="0" applyFill="1" applyBorder="1"/>
    <xf numFmtId="0" fontId="0" fillId="0" borderId="39" xfId="0" applyBorder="1"/>
    <xf numFmtId="0" fontId="1" fillId="0" borderId="35" xfId="0" applyFont="1" applyBorder="1"/>
    <xf numFmtId="10" fontId="0" fillId="0" borderId="0" xfId="0" applyNumberFormat="1" applyBorder="1"/>
    <xf numFmtId="10" fontId="0" fillId="0" borderId="26" xfId="0" applyNumberFormat="1" applyBorder="1"/>
    <xf numFmtId="10" fontId="0" fillId="0" borderId="42" xfId="0" applyNumberFormat="1" applyBorder="1"/>
    <xf numFmtId="10" fontId="0" fillId="0" borderId="25" xfId="0" applyNumberFormat="1" applyBorder="1"/>
    <xf numFmtId="10" fontId="0" fillId="0" borderId="18" xfId="0" applyNumberFormat="1" applyBorder="1"/>
    <xf numFmtId="0" fontId="1" fillId="0" borderId="5" xfId="0" applyFont="1" applyFill="1" applyBorder="1"/>
    <xf numFmtId="10" fontId="0" fillId="0" borderId="43" xfId="0" applyNumberFormat="1" applyBorder="1"/>
    <xf numFmtId="10" fontId="0" fillId="0" borderId="0" xfId="0" applyNumberFormat="1"/>
    <xf numFmtId="0" fontId="0" fillId="0" borderId="27" xfId="0" applyBorder="1"/>
    <xf numFmtId="10" fontId="0" fillId="0" borderId="15" xfId="0" applyNumberFormat="1" applyBorder="1"/>
    <xf numFmtId="10" fontId="0" fillId="0" borderId="17" xfId="0" applyNumberFormat="1" applyBorder="1"/>
    <xf numFmtId="166" fontId="0" fillId="0" borderId="1" xfId="0" applyNumberFormat="1" applyFill="1" applyBorder="1"/>
    <xf numFmtId="0" fontId="0" fillId="0" borderId="46" xfId="0" applyBorder="1"/>
    <xf numFmtId="0" fontId="0" fillId="0" borderId="46" xfId="0" applyFill="1" applyBorder="1"/>
    <xf numFmtId="166" fontId="0" fillId="0" borderId="9" xfId="0" applyNumberFormat="1" applyFill="1" applyBorder="1"/>
    <xf numFmtId="0" fontId="0" fillId="0" borderId="47" xfId="0" applyBorder="1"/>
    <xf numFmtId="0" fontId="0" fillId="0" borderId="45" xfId="0" applyBorder="1"/>
    <xf numFmtId="167" fontId="0" fillId="0" borderId="7" xfId="0" applyNumberFormat="1" applyFill="1" applyBorder="1"/>
    <xf numFmtId="167" fontId="0" fillId="0" borderId="10" xfId="0" applyNumberFormat="1" applyFill="1" applyBorder="1"/>
    <xf numFmtId="14" fontId="0" fillId="0" borderId="39" xfId="0" applyNumberFormat="1" applyBorder="1"/>
    <xf numFmtId="0" fontId="0" fillId="0" borderId="40" xfId="0" applyBorder="1"/>
    <xf numFmtId="164" fontId="0" fillId="0" borderId="41" xfId="0" applyNumberFormat="1" applyBorder="1"/>
    <xf numFmtId="164" fontId="0" fillId="0" borderId="44" xfId="0" applyNumberFormat="1" applyBorder="1"/>
    <xf numFmtId="0" fontId="0" fillId="0" borderId="48" xfId="0" applyBorder="1"/>
    <xf numFmtId="0" fontId="0" fillId="0" borderId="49" xfId="0" applyFill="1" applyBorder="1"/>
    <xf numFmtId="0" fontId="3" fillId="0" borderId="0" xfId="1" applyFill="1" applyBorder="1"/>
    <xf numFmtId="10" fontId="0" fillId="0" borderId="40" xfId="0" applyNumberFormat="1" applyBorder="1" applyAlignment="1">
      <alignment vertical="center"/>
    </xf>
    <xf numFmtId="10" fontId="0" fillId="0" borderId="41" xfId="0" applyNumberFormat="1" applyBorder="1" applyAlignment="1">
      <alignment vertical="center"/>
    </xf>
    <xf numFmtId="0" fontId="3" fillId="0" borderId="0" xfId="1" applyFill="1"/>
    <xf numFmtId="10" fontId="3" fillId="0" borderId="0" xfId="1" applyNumberFormat="1" applyFill="1" applyBorder="1" applyAlignment="1">
      <alignment horizontal="center" vertical="center"/>
    </xf>
    <xf numFmtId="10" fontId="0" fillId="0" borderId="9" xfId="0" applyNumberFormat="1" applyBorder="1" applyAlignment="1">
      <alignment vertical="center"/>
    </xf>
    <xf numFmtId="10" fontId="0" fillId="0" borderId="10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10" fontId="0" fillId="0" borderId="0" xfId="0" applyNumberFormat="1" applyBorder="1" applyAlignment="1">
      <alignment vertical="center"/>
    </xf>
    <xf numFmtId="10" fontId="0" fillId="0" borderId="0" xfId="0" applyNumberFormat="1" applyBorder="1" applyAlignment="1">
      <alignment horizontal="right" vertical="center"/>
    </xf>
    <xf numFmtId="0" fontId="1" fillId="0" borderId="0" xfId="0" applyFont="1" applyFill="1" applyBorder="1"/>
    <xf numFmtId="10" fontId="0" fillId="0" borderId="0" xfId="0" applyNumberFormat="1" applyFill="1" applyBorder="1" applyAlignment="1">
      <alignment horizontal="center" vertical="center"/>
    </xf>
    <xf numFmtId="0" fontId="1" fillId="0" borderId="0" xfId="2" applyFont="1" applyFill="1" applyBorder="1"/>
    <xf numFmtId="0" fontId="3" fillId="0" borderId="0" xfId="2" applyFill="1" applyBorder="1"/>
    <xf numFmtId="0" fontId="1" fillId="0" borderId="0" xfId="1" applyFont="1" applyFill="1" applyBorder="1"/>
    <xf numFmtId="0" fontId="0" fillId="0" borderId="0" xfId="2" applyFont="1" applyFill="1" applyBorder="1"/>
    <xf numFmtId="0" fontId="3" fillId="0" borderId="0" xfId="2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10" fontId="3" fillId="0" borderId="0" xfId="2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6" xfId="0" applyFill="1" applyBorder="1"/>
    <xf numFmtId="164" fontId="0" fillId="0" borderId="1" xfId="0" applyNumberFormat="1" applyFill="1" applyBorder="1"/>
    <xf numFmtId="164" fontId="0" fillId="0" borderId="7" xfId="0" applyNumberFormat="1" applyFill="1" applyBorder="1"/>
    <xf numFmtId="164" fontId="0" fillId="0" borderId="9" xfId="0" applyNumberFormat="1" applyFill="1" applyBorder="1"/>
    <xf numFmtId="0" fontId="0" fillId="0" borderId="34" xfId="0" applyBorder="1"/>
    <xf numFmtId="0" fontId="0" fillId="0" borderId="50" xfId="0" applyBorder="1"/>
    <xf numFmtId="14" fontId="0" fillId="0" borderId="50" xfId="0" applyNumberFormat="1" applyBorder="1"/>
    <xf numFmtId="14" fontId="2" fillId="0" borderId="50" xfId="0" applyNumberFormat="1" applyFont="1" applyBorder="1"/>
    <xf numFmtId="14" fontId="0" fillId="0" borderId="50" xfId="0" applyNumberFormat="1" applyFill="1" applyBorder="1"/>
    <xf numFmtId="14" fontId="0" fillId="0" borderId="51" xfId="0" applyNumberFormat="1" applyBorder="1"/>
    <xf numFmtId="0" fontId="2" fillId="0" borderId="7" xfId="0" applyFont="1" applyBorder="1"/>
    <xf numFmtId="166" fontId="0" fillId="0" borderId="7" xfId="0" applyNumberFormat="1" applyFill="1" applyBorder="1"/>
    <xf numFmtId="166" fontId="0" fillId="0" borderId="10" xfId="0" applyNumberFormat="1" applyFill="1" applyBorder="1"/>
    <xf numFmtId="0" fontId="0" fillId="0" borderId="1" xfId="0" applyBorder="1" applyAlignment="1">
      <alignment wrapText="1"/>
    </xf>
    <xf numFmtId="0" fontId="0" fillId="0" borderId="36" xfId="0" applyBorder="1" applyAlignment="1">
      <alignment wrapText="1"/>
    </xf>
    <xf numFmtId="14" fontId="0" fillId="0" borderId="1" xfId="0" applyNumberFormat="1" applyFill="1" applyBorder="1"/>
    <xf numFmtId="10" fontId="0" fillId="0" borderId="1" xfId="0" applyNumberForma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10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0" borderId="0" xfId="2" applyFill="1" applyBorder="1" applyAlignment="1">
      <alignment horizontal="left" vertical="center"/>
    </xf>
    <xf numFmtId="10" fontId="3" fillId="0" borderId="0" xfId="2" applyNumberFormat="1" applyFill="1" applyBorder="1" applyAlignment="1">
      <alignment horizontal="center" vertical="center"/>
    </xf>
    <xf numFmtId="0" fontId="3" fillId="0" borderId="0" xfId="2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3" fillId="0" borderId="0" xfId="1" applyFill="1" applyBorder="1" applyAlignment="1">
      <alignment horizontal="left" vertical="center"/>
    </xf>
    <xf numFmtId="10" fontId="3" fillId="0" borderId="0" xfId="1" applyNumberFormat="1" applyFill="1" applyBorder="1" applyAlignment="1">
      <alignment horizontal="center" vertical="center"/>
    </xf>
    <xf numFmtId="0" fontId="3" fillId="0" borderId="0" xfId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7" xfId="0" applyBorder="1" applyAlignment="1">
      <alignment horizontal="center"/>
    </xf>
    <xf numFmtId="14" fontId="0" fillId="0" borderId="0" xfId="0" applyNumberFormat="1" applyBorder="1"/>
    <xf numFmtId="164" fontId="0" fillId="0" borderId="0" xfId="0" applyNumberFormat="1" applyBorder="1"/>
  </cellXfs>
  <cellStyles count="3">
    <cellStyle name="20 % - Akzent2" xfId="1" builtinId="34"/>
    <cellStyle name="20 % - Akzent6" xfId="2" builtinId="50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1"/>
  <sheetViews>
    <sheetView topLeftCell="A127" zoomScaleNormal="100" workbookViewId="0">
      <selection activeCell="D160" sqref="D160"/>
    </sheetView>
  </sheetViews>
  <sheetFormatPr baseColWidth="10" defaultRowHeight="15" x14ac:dyDescent="0.25"/>
  <cols>
    <col min="2" max="2" width="12.140625" bestFit="1" customWidth="1"/>
    <col min="3" max="3" width="19.5703125" bestFit="1" customWidth="1"/>
    <col min="4" max="4" width="22.140625" bestFit="1" customWidth="1"/>
    <col min="6" max="6" width="19.5703125" bestFit="1" customWidth="1"/>
    <col min="7" max="7" width="19.5703125" customWidth="1"/>
    <col min="8" max="8" width="13" bestFit="1" customWidth="1"/>
    <col min="9" max="9" width="20" bestFit="1" customWidth="1"/>
    <col min="10" max="10" width="23.28515625" bestFit="1" customWidth="1"/>
    <col min="11" max="12" width="19.5703125" bestFit="1" customWidth="1"/>
    <col min="13" max="13" width="19.5703125" customWidth="1"/>
    <col min="14" max="14" width="12.140625" bestFit="1" customWidth="1"/>
    <col min="15" max="15" width="20" bestFit="1" customWidth="1"/>
    <col min="16" max="16" width="22.140625" bestFit="1" customWidth="1"/>
    <col min="18" max="18" width="19.5703125" bestFit="1" customWidth="1"/>
    <col min="19" max="19" width="15.5703125" bestFit="1" customWidth="1"/>
  </cols>
  <sheetData>
    <row r="1" spans="1:19" x14ac:dyDescent="0.25">
      <c r="A1" s="1" t="s">
        <v>0</v>
      </c>
    </row>
    <row r="2" spans="1:19" ht="15.75" thickBot="1" x14ac:dyDescent="0.3">
      <c r="A2" s="1"/>
    </row>
    <row r="3" spans="1:19" ht="15.75" thickBot="1" x14ac:dyDescent="0.3">
      <c r="A3" s="152" t="s">
        <v>7</v>
      </c>
      <c r="B3" s="150"/>
      <c r="C3" s="150"/>
      <c r="D3" s="150"/>
      <c r="E3" s="150"/>
      <c r="F3" s="150"/>
      <c r="G3" s="151"/>
      <c r="H3" s="152" t="s">
        <v>19</v>
      </c>
      <c r="I3" s="150"/>
      <c r="J3" s="150"/>
      <c r="K3" s="150"/>
      <c r="L3" s="150"/>
      <c r="M3" s="151"/>
      <c r="N3" s="150" t="s">
        <v>20</v>
      </c>
      <c r="O3" s="150"/>
      <c r="P3" s="150"/>
      <c r="Q3" s="150"/>
      <c r="R3" s="150"/>
      <c r="S3" s="151"/>
    </row>
    <row r="4" spans="1:19" ht="15.75" thickBot="1" x14ac:dyDescent="0.3">
      <c r="A4" s="52"/>
      <c r="B4" s="9"/>
      <c r="C4" s="9"/>
      <c r="D4" s="9"/>
      <c r="E4" s="9"/>
      <c r="F4" s="72"/>
      <c r="G4" s="10"/>
      <c r="H4" s="103"/>
      <c r="I4" s="47"/>
      <c r="J4" s="47"/>
      <c r="K4" s="47"/>
      <c r="L4" s="104"/>
      <c r="M4" s="104"/>
      <c r="N4" s="52"/>
      <c r="O4" s="9"/>
      <c r="P4" s="9"/>
      <c r="Q4" s="9"/>
      <c r="R4" s="72"/>
      <c r="S4" s="10"/>
    </row>
    <row r="5" spans="1:19" ht="30" x14ac:dyDescent="0.25">
      <c r="A5" s="11" t="s">
        <v>3</v>
      </c>
      <c r="B5" s="4" t="s">
        <v>92</v>
      </c>
      <c r="C5" s="146" t="s">
        <v>93</v>
      </c>
      <c r="D5" s="4" t="s">
        <v>69</v>
      </c>
      <c r="E5" s="4" t="s">
        <v>5</v>
      </c>
      <c r="F5" s="147" t="s">
        <v>94</v>
      </c>
      <c r="G5" s="12" t="s">
        <v>70</v>
      </c>
      <c r="H5" s="4" t="s">
        <v>92</v>
      </c>
      <c r="I5" s="146" t="s">
        <v>93</v>
      </c>
      <c r="J5" s="9" t="s">
        <v>69</v>
      </c>
      <c r="K5" s="9" t="s">
        <v>1</v>
      </c>
      <c r="L5" s="147" t="s">
        <v>94</v>
      </c>
      <c r="M5" s="10" t="s">
        <v>70</v>
      </c>
      <c r="N5" s="4" t="s">
        <v>92</v>
      </c>
      <c r="O5" s="146" t="s">
        <v>93</v>
      </c>
      <c r="P5" s="4" t="s">
        <v>69</v>
      </c>
      <c r="Q5" s="4" t="s">
        <v>1</v>
      </c>
      <c r="R5" s="147" t="s">
        <v>94</v>
      </c>
      <c r="S5" s="64" t="s">
        <v>70</v>
      </c>
    </row>
    <row r="6" spans="1:19" x14ac:dyDescent="0.25">
      <c r="A6" s="13">
        <v>43890</v>
      </c>
      <c r="B6" s="4">
        <v>1</v>
      </c>
      <c r="C6" s="5">
        <v>1</v>
      </c>
      <c r="D6" s="71">
        <f>B6/682986*100000</f>
        <v>0.14641588553791732</v>
      </c>
      <c r="E6" s="4">
        <v>1</v>
      </c>
      <c r="F6" s="74">
        <v>1</v>
      </c>
      <c r="G6" s="76">
        <f>E6/682986*100000</f>
        <v>0.14641588553791732</v>
      </c>
      <c r="H6" s="11">
        <v>1</v>
      </c>
      <c r="I6" s="5">
        <v>1</v>
      </c>
      <c r="J6" s="71">
        <f>H6/682986*100000</f>
        <v>0.14641588553791732</v>
      </c>
      <c r="K6" s="4">
        <v>1</v>
      </c>
      <c r="L6" s="74">
        <v>1</v>
      </c>
      <c r="M6" s="76">
        <f>K6/682986*100000</f>
        <v>0.14641588553791732</v>
      </c>
      <c r="N6" s="11">
        <v>0</v>
      </c>
      <c r="O6" s="5">
        <v>0</v>
      </c>
      <c r="P6" s="71">
        <f>N6/682986*100000</f>
        <v>0</v>
      </c>
      <c r="Q6" s="4">
        <v>0</v>
      </c>
      <c r="R6" s="74">
        <v>0</v>
      </c>
      <c r="S6" s="77">
        <f>Q6/682986*100000</f>
        <v>0</v>
      </c>
    </row>
    <row r="7" spans="1:19" x14ac:dyDescent="0.25">
      <c r="A7" s="13">
        <v>43891</v>
      </c>
      <c r="B7" s="4">
        <v>1</v>
      </c>
      <c r="C7" s="5">
        <f t="shared" ref="C7:C38" si="0">B7-B6</f>
        <v>0</v>
      </c>
      <c r="D7" s="71">
        <f t="shared" ref="D7:D70" si="1">B7/682986*100000</f>
        <v>0.14641588553791732</v>
      </c>
      <c r="E7" s="4">
        <v>1</v>
      </c>
      <c r="F7" s="74">
        <f t="shared" ref="F7:F38" si="2">E7-E6</f>
        <v>0</v>
      </c>
      <c r="G7" s="76">
        <f t="shared" ref="G7:G70" si="3">E7/682986*100000</f>
        <v>0.14641588553791732</v>
      </c>
      <c r="H7" s="11">
        <v>1</v>
      </c>
      <c r="I7" s="5">
        <f t="shared" ref="I7:I38" si="4">H7-H6</f>
        <v>0</v>
      </c>
      <c r="J7" s="71">
        <f t="shared" ref="J7:J70" si="5">H7/682986*100000</f>
        <v>0.14641588553791732</v>
      </c>
      <c r="K7" s="4">
        <v>1</v>
      </c>
      <c r="L7" s="74">
        <f t="shared" ref="L7:L38" si="6">K7-K6</f>
        <v>0</v>
      </c>
      <c r="M7" s="76">
        <f t="shared" ref="M7:M70" si="7">K7/682986*100000</f>
        <v>0.14641588553791732</v>
      </c>
      <c r="N7" s="11">
        <v>0</v>
      </c>
      <c r="O7" s="5">
        <f t="shared" ref="O7:O38" si="8">N7-N6</f>
        <v>0</v>
      </c>
      <c r="P7" s="71">
        <f t="shared" ref="P7:P70" si="9">N7/682986*100000</f>
        <v>0</v>
      </c>
      <c r="Q7" s="4">
        <v>0</v>
      </c>
      <c r="R7" s="74">
        <f>Q7-Q6</f>
        <v>0</v>
      </c>
      <c r="S7" s="77">
        <f t="shared" ref="S7:S70" si="10">Q7/682986*100000</f>
        <v>0</v>
      </c>
    </row>
    <row r="8" spans="1:19" x14ac:dyDescent="0.25">
      <c r="A8" s="13">
        <v>43892</v>
      </c>
      <c r="B8" s="4">
        <v>1</v>
      </c>
      <c r="C8" s="5">
        <f t="shared" si="0"/>
        <v>0</v>
      </c>
      <c r="D8" s="71">
        <f t="shared" si="1"/>
        <v>0.14641588553791732</v>
      </c>
      <c r="E8" s="4">
        <v>1</v>
      </c>
      <c r="F8" s="74">
        <f t="shared" si="2"/>
        <v>0</v>
      </c>
      <c r="G8" s="76">
        <f t="shared" si="3"/>
        <v>0.14641588553791732</v>
      </c>
      <c r="H8" s="11">
        <v>1</v>
      </c>
      <c r="I8" s="5">
        <f t="shared" si="4"/>
        <v>0</v>
      </c>
      <c r="J8" s="71">
        <f t="shared" si="5"/>
        <v>0.14641588553791732</v>
      </c>
      <c r="K8" s="4">
        <v>1</v>
      </c>
      <c r="L8" s="74">
        <f t="shared" si="6"/>
        <v>0</v>
      </c>
      <c r="M8" s="76">
        <f t="shared" si="7"/>
        <v>0.14641588553791732</v>
      </c>
      <c r="N8" s="11">
        <v>0</v>
      </c>
      <c r="O8" s="5">
        <f t="shared" si="8"/>
        <v>0</v>
      </c>
      <c r="P8" s="71">
        <f t="shared" si="9"/>
        <v>0</v>
      </c>
      <c r="Q8" s="4">
        <v>0</v>
      </c>
      <c r="R8" s="74">
        <f t="shared" ref="R8:R71" si="11">Q8-Q7</f>
        <v>0</v>
      </c>
      <c r="S8" s="77">
        <f t="shared" si="10"/>
        <v>0</v>
      </c>
    </row>
    <row r="9" spans="1:19" x14ac:dyDescent="0.25">
      <c r="A9" s="13">
        <v>43893</v>
      </c>
      <c r="B9" s="4">
        <v>3</v>
      </c>
      <c r="C9" s="5">
        <f t="shared" si="0"/>
        <v>2</v>
      </c>
      <c r="D9" s="71">
        <f t="shared" si="1"/>
        <v>0.43924765661375198</v>
      </c>
      <c r="E9" s="4">
        <v>3</v>
      </c>
      <c r="F9" s="74">
        <f t="shared" si="2"/>
        <v>2</v>
      </c>
      <c r="G9" s="76">
        <f t="shared" si="3"/>
        <v>0.43924765661375198</v>
      </c>
      <c r="H9" s="11">
        <v>3</v>
      </c>
      <c r="I9" s="5">
        <f t="shared" si="4"/>
        <v>2</v>
      </c>
      <c r="J9" s="71">
        <f t="shared" si="5"/>
        <v>0.43924765661375198</v>
      </c>
      <c r="K9" s="4">
        <v>3</v>
      </c>
      <c r="L9" s="74">
        <f t="shared" si="6"/>
        <v>2</v>
      </c>
      <c r="M9" s="76">
        <f t="shared" si="7"/>
        <v>0.43924765661375198</v>
      </c>
      <c r="N9" s="11">
        <v>0</v>
      </c>
      <c r="O9" s="5">
        <f t="shared" si="8"/>
        <v>0</v>
      </c>
      <c r="P9" s="71">
        <f t="shared" si="9"/>
        <v>0</v>
      </c>
      <c r="Q9" s="4">
        <v>0</v>
      </c>
      <c r="R9" s="74">
        <f t="shared" si="11"/>
        <v>0</v>
      </c>
      <c r="S9" s="77">
        <f t="shared" si="10"/>
        <v>0</v>
      </c>
    </row>
    <row r="10" spans="1:19" x14ac:dyDescent="0.25">
      <c r="A10" s="13">
        <v>43894</v>
      </c>
      <c r="B10" s="4">
        <v>3</v>
      </c>
      <c r="C10" s="5">
        <f t="shared" si="0"/>
        <v>0</v>
      </c>
      <c r="D10" s="71">
        <f t="shared" si="1"/>
        <v>0.43924765661375198</v>
      </c>
      <c r="E10" s="4">
        <v>3</v>
      </c>
      <c r="F10" s="74">
        <f t="shared" si="2"/>
        <v>0</v>
      </c>
      <c r="G10" s="76">
        <f t="shared" si="3"/>
        <v>0.43924765661375198</v>
      </c>
      <c r="H10" s="11">
        <v>3</v>
      </c>
      <c r="I10" s="5">
        <f t="shared" si="4"/>
        <v>0</v>
      </c>
      <c r="J10" s="71">
        <f t="shared" si="5"/>
        <v>0.43924765661375198</v>
      </c>
      <c r="K10" s="4">
        <v>3</v>
      </c>
      <c r="L10" s="74">
        <f t="shared" si="6"/>
        <v>0</v>
      </c>
      <c r="M10" s="76">
        <f t="shared" si="7"/>
        <v>0.43924765661375198</v>
      </c>
      <c r="N10" s="11">
        <v>0</v>
      </c>
      <c r="O10" s="5">
        <f t="shared" si="8"/>
        <v>0</v>
      </c>
      <c r="P10" s="71">
        <f t="shared" si="9"/>
        <v>0</v>
      </c>
      <c r="Q10" s="4">
        <v>0</v>
      </c>
      <c r="R10" s="74">
        <f t="shared" si="11"/>
        <v>0</v>
      </c>
      <c r="S10" s="77">
        <f t="shared" si="10"/>
        <v>0</v>
      </c>
    </row>
    <row r="11" spans="1:19" x14ac:dyDescent="0.25">
      <c r="A11" s="13">
        <v>43895</v>
      </c>
      <c r="B11" s="4">
        <v>3</v>
      </c>
      <c r="C11" s="5">
        <f t="shared" si="0"/>
        <v>0</v>
      </c>
      <c r="D11" s="71">
        <f t="shared" si="1"/>
        <v>0.43924765661375198</v>
      </c>
      <c r="E11" s="4">
        <v>3</v>
      </c>
      <c r="F11" s="74">
        <f t="shared" si="2"/>
        <v>0</v>
      </c>
      <c r="G11" s="76">
        <f t="shared" si="3"/>
        <v>0.43924765661375198</v>
      </c>
      <c r="H11" s="11">
        <v>3</v>
      </c>
      <c r="I11" s="5">
        <f t="shared" si="4"/>
        <v>0</v>
      </c>
      <c r="J11" s="71">
        <f t="shared" si="5"/>
        <v>0.43924765661375198</v>
      </c>
      <c r="K11" s="4">
        <v>3</v>
      </c>
      <c r="L11" s="74">
        <f t="shared" si="6"/>
        <v>0</v>
      </c>
      <c r="M11" s="76">
        <f t="shared" si="7"/>
        <v>0.43924765661375198</v>
      </c>
      <c r="N11" s="11">
        <v>0</v>
      </c>
      <c r="O11" s="5">
        <f t="shared" si="8"/>
        <v>0</v>
      </c>
      <c r="P11" s="71">
        <f t="shared" si="9"/>
        <v>0</v>
      </c>
      <c r="Q11" s="4">
        <v>0</v>
      </c>
      <c r="R11" s="74">
        <f t="shared" si="11"/>
        <v>0</v>
      </c>
      <c r="S11" s="77">
        <f t="shared" si="10"/>
        <v>0</v>
      </c>
    </row>
    <row r="12" spans="1:19" x14ac:dyDescent="0.25">
      <c r="A12" s="13">
        <v>43896</v>
      </c>
      <c r="B12" s="4">
        <v>4</v>
      </c>
      <c r="C12" s="5">
        <f t="shared" si="0"/>
        <v>1</v>
      </c>
      <c r="D12" s="71">
        <f t="shared" si="1"/>
        <v>0.58566354215166927</v>
      </c>
      <c r="E12" s="4">
        <v>4</v>
      </c>
      <c r="F12" s="74">
        <f t="shared" si="2"/>
        <v>1</v>
      </c>
      <c r="G12" s="76">
        <f t="shared" si="3"/>
        <v>0.58566354215166927</v>
      </c>
      <c r="H12" s="11">
        <v>4</v>
      </c>
      <c r="I12" s="5">
        <f t="shared" si="4"/>
        <v>1</v>
      </c>
      <c r="J12" s="71">
        <f t="shared" si="5"/>
        <v>0.58566354215166927</v>
      </c>
      <c r="K12" s="4">
        <v>4</v>
      </c>
      <c r="L12" s="74">
        <f t="shared" si="6"/>
        <v>1</v>
      </c>
      <c r="M12" s="76">
        <f t="shared" si="7"/>
        <v>0.58566354215166927</v>
      </c>
      <c r="N12" s="11">
        <v>0</v>
      </c>
      <c r="O12" s="5">
        <f t="shared" si="8"/>
        <v>0</v>
      </c>
      <c r="P12" s="71">
        <f t="shared" si="9"/>
        <v>0</v>
      </c>
      <c r="Q12" s="4">
        <v>0</v>
      </c>
      <c r="R12" s="74">
        <f t="shared" si="11"/>
        <v>0</v>
      </c>
      <c r="S12" s="77">
        <f t="shared" si="10"/>
        <v>0</v>
      </c>
    </row>
    <row r="13" spans="1:19" x14ac:dyDescent="0.25">
      <c r="A13" s="13">
        <v>43897</v>
      </c>
      <c r="B13" s="4">
        <v>4</v>
      </c>
      <c r="C13" s="5">
        <f t="shared" si="0"/>
        <v>0</v>
      </c>
      <c r="D13" s="71">
        <f t="shared" si="1"/>
        <v>0.58566354215166927</v>
      </c>
      <c r="E13" s="4">
        <v>4</v>
      </c>
      <c r="F13" s="74">
        <f t="shared" si="2"/>
        <v>0</v>
      </c>
      <c r="G13" s="76">
        <f t="shared" si="3"/>
        <v>0.58566354215166927</v>
      </c>
      <c r="H13" s="11">
        <v>4</v>
      </c>
      <c r="I13" s="5">
        <f t="shared" si="4"/>
        <v>0</v>
      </c>
      <c r="J13" s="71">
        <f t="shared" si="5"/>
        <v>0.58566354215166927</v>
      </c>
      <c r="K13" s="4">
        <v>4</v>
      </c>
      <c r="L13" s="74">
        <f t="shared" si="6"/>
        <v>0</v>
      </c>
      <c r="M13" s="76">
        <f t="shared" si="7"/>
        <v>0.58566354215166927</v>
      </c>
      <c r="N13" s="11">
        <v>0</v>
      </c>
      <c r="O13" s="5">
        <f t="shared" si="8"/>
        <v>0</v>
      </c>
      <c r="P13" s="71">
        <f t="shared" si="9"/>
        <v>0</v>
      </c>
      <c r="Q13" s="4">
        <v>0</v>
      </c>
      <c r="R13" s="74">
        <f t="shared" si="11"/>
        <v>0</v>
      </c>
      <c r="S13" s="77">
        <f t="shared" si="10"/>
        <v>0</v>
      </c>
    </row>
    <row r="14" spans="1:19" x14ac:dyDescent="0.25">
      <c r="A14" s="15">
        <v>43898</v>
      </c>
      <c r="B14" s="6">
        <v>4</v>
      </c>
      <c r="C14" s="5">
        <f t="shared" si="0"/>
        <v>0</v>
      </c>
      <c r="D14" s="71">
        <f t="shared" si="1"/>
        <v>0.58566354215166927</v>
      </c>
      <c r="E14" s="6">
        <v>4</v>
      </c>
      <c r="F14" s="74">
        <f t="shared" si="2"/>
        <v>0</v>
      </c>
      <c r="G14" s="76">
        <f t="shared" si="3"/>
        <v>0.58566354215166927</v>
      </c>
      <c r="H14" s="21">
        <v>4</v>
      </c>
      <c r="I14" s="5">
        <f t="shared" si="4"/>
        <v>0</v>
      </c>
      <c r="J14" s="71">
        <f t="shared" si="5"/>
        <v>0.58566354215166927</v>
      </c>
      <c r="K14" s="4">
        <v>4</v>
      </c>
      <c r="L14" s="74">
        <f t="shared" si="6"/>
        <v>0</v>
      </c>
      <c r="M14" s="76">
        <f t="shared" si="7"/>
        <v>0.58566354215166927</v>
      </c>
      <c r="N14" s="21">
        <v>0</v>
      </c>
      <c r="O14" s="5">
        <f t="shared" si="8"/>
        <v>0</v>
      </c>
      <c r="P14" s="71">
        <f t="shared" si="9"/>
        <v>0</v>
      </c>
      <c r="Q14" s="4">
        <v>0</v>
      </c>
      <c r="R14" s="74">
        <f t="shared" si="11"/>
        <v>0</v>
      </c>
      <c r="S14" s="77">
        <f t="shared" si="10"/>
        <v>0</v>
      </c>
    </row>
    <row r="15" spans="1:19" x14ac:dyDescent="0.25">
      <c r="A15" s="13">
        <v>43899</v>
      </c>
      <c r="B15" s="4">
        <v>4</v>
      </c>
      <c r="C15" s="5">
        <f t="shared" si="0"/>
        <v>0</v>
      </c>
      <c r="D15" s="71">
        <f t="shared" si="1"/>
        <v>0.58566354215166927</v>
      </c>
      <c r="E15" s="4">
        <v>4</v>
      </c>
      <c r="F15" s="74">
        <f t="shared" si="2"/>
        <v>0</v>
      </c>
      <c r="G15" s="76">
        <f t="shared" si="3"/>
        <v>0.58566354215166927</v>
      </c>
      <c r="H15" s="11">
        <v>4</v>
      </c>
      <c r="I15" s="5">
        <f t="shared" si="4"/>
        <v>0</v>
      </c>
      <c r="J15" s="71">
        <f t="shared" si="5"/>
        <v>0.58566354215166927</v>
      </c>
      <c r="K15" s="4">
        <v>4</v>
      </c>
      <c r="L15" s="74">
        <f t="shared" si="6"/>
        <v>0</v>
      </c>
      <c r="M15" s="76">
        <f t="shared" si="7"/>
        <v>0.58566354215166927</v>
      </c>
      <c r="N15" s="11">
        <v>0</v>
      </c>
      <c r="O15" s="5">
        <f t="shared" si="8"/>
        <v>0</v>
      </c>
      <c r="P15" s="71">
        <f t="shared" si="9"/>
        <v>0</v>
      </c>
      <c r="Q15" s="4">
        <v>0</v>
      </c>
      <c r="R15" s="74">
        <f t="shared" si="11"/>
        <v>0</v>
      </c>
      <c r="S15" s="77">
        <f t="shared" si="10"/>
        <v>0</v>
      </c>
    </row>
    <row r="16" spans="1:19" x14ac:dyDescent="0.25">
      <c r="A16" s="13">
        <v>43900</v>
      </c>
      <c r="B16" s="4">
        <v>22</v>
      </c>
      <c r="C16" s="5">
        <f t="shared" si="0"/>
        <v>18</v>
      </c>
      <c r="D16" s="71">
        <f t="shared" si="1"/>
        <v>3.221149481834181</v>
      </c>
      <c r="E16" s="4">
        <v>21</v>
      </c>
      <c r="F16" s="74">
        <f t="shared" si="2"/>
        <v>17</v>
      </c>
      <c r="G16" s="76">
        <f t="shared" si="3"/>
        <v>3.0747335962962641</v>
      </c>
      <c r="H16" s="11">
        <v>21</v>
      </c>
      <c r="I16" s="5">
        <f t="shared" si="4"/>
        <v>17</v>
      </c>
      <c r="J16" s="71">
        <f t="shared" si="5"/>
        <v>3.0747335962962641</v>
      </c>
      <c r="K16" s="4">
        <v>20</v>
      </c>
      <c r="L16" s="74">
        <f t="shared" si="6"/>
        <v>16</v>
      </c>
      <c r="M16" s="76">
        <f t="shared" si="7"/>
        <v>2.9283177107583467</v>
      </c>
      <c r="N16" s="11">
        <v>1</v>
      </c>
      <c r="O16" s="5">
        <f t="shared" si="8"/>
        <v>1</v>
      </c>
      <c r="P16" s="71">
        <f t="shared" si="9"/>
        <v>0.14641588553791732</v>
      </c>
      <c r="Q16" s="4">
        <v>1</v>
      </c>
      <c r="R16" s="74">
        <f t="shared" si="11"/>
        <v>1</v>
      </c>
      <c r="S16" s="77">
        <f t="shared" si="10"/>
        <v>0.14641588553791732</v>
      </c>
    </row>
    <row r="17" spans="1:19" x14ac:dyDescent="0.25">
      <c r="A17" s="13">
        <v>43901</v>
      </c>
      <c r="B17" s="4">
        <v>32</v>
      </c>
      <c r="C17" s="5">
        <f t="shared" si="0"/>
        <v>10</v>
      </c>
      <c r="D17" s="71">
        <f t="shared" si="1"/>
        <v>4.6853083372133542</v>
      </c>
      <c r="E17" s="4">
        <v>31</v>
      </c>
      <c r="F17" s="74">
        <f t="shared" si="2"/>
        <v>10</v>
      </c>
      <c r="G17" s="76">
        <f t="shared" si="3"/>
        <v>4.5388924516754372</v>
      </c>
      <c r="H17" s="11">
        <v>31</v>
      </c>
      <c r="I17" s="5">
        <f t="shared" si="4"/>
        <v>10</v>
      </c>
      <c r="J17" s="71">
        <f t="shared" si="5"/>
        <v>4.5388924516754372</v>
      </c>
      <c r="K17" s="4">
        <v>30</v>
      </c>
      <c r="L17" s="74">
        <f t="shared" si="6"/>
        <v>10</v>
      </c>
      <c r="M17" s="76">
        <f t="shared" si="7"/>
        <v>4.3924765661375202</v>
      </c>
      <c r="N17" s="11">
        <v>1</v>
      </c>
      <c r="O17" s="5">
        <f t="shared" si="8"/>
        <v>0</v>
      </c>
      <c r="P17" s="71">
        <f t="shared" si="9"/>
        <v>0.14641588553791732</v>
      </c>
      <c r="Q17" s="4">
        <v>1</v>
      </c>
      <c r="R17" s="74">
        <f t="shared" si="11"/>
        <v>0</v>
      </c>
      <c r="S17" s="77">
        <f t="shared" si="10"/>
        <v>0.14641588553791732</v>
      </c>
    </row>
    <row r="18" spans="1:19" x14ac:dyDescent="0.25">
      <c r="A18" s="13">
        <v>43902</v>
      </c>
      <c r="B18" s="4">
        <v>42</v>
      </c>
      <c r="C18" s="5">
        <f t="shared" si="0"/>
        <v>10</v>
      </c>
      <c r="D18" s="71">
        <f>B18/682986*100000</f>
        <v>6.1494671925925282</v>
      </c>
      <c r="E18" s="4">
        <v>41</v>
      </c>
      <c r="F18" s="74">
        <f t="shared" si="2"/>
        <v>10</v>
      </c>
      <c r="G18" s="76">
        <f t="shared" si="3"/>
        <v>6.0030513070546103</v>
      </c>
      <c r="H18" s="11">
        <v>38</v>
      </c>
      <c r="I18" s="5">
        <f t="shared" si="4"/>
        <v>7</v>
      </c>
      <c r="J18" s="71">
        <f t="shared" si="5"/>
        <v>5.5638036504408586</v>
      </c>
      <c r="K18" s="4">
        <v>37</v>
      </c>
      <c r="L18" s="74">
        <f t="shared" si="6"/>
        <v>7</v>
      </c>
      <c r="M18" s="76">
        <f t="shared" si="7"/>
        <v>5.4173877649029407</v>
      </c>
      <c r="N18" s="11">
        <v>4</v>
      </c>
      <c r="O18" s="5">
        <f t="shared" si="8"/>
        <v>3</v>
      </c>
      <c r="P18" s="71">
        <f t="shared" si="9"/>
        <v>0.58566354215166927</v>
      </c>
      <c r="Q18" s="4">
        <v>4</v>
      </c>
      <c r="R18" s="74">
        <f t="shared" si="11"/>
        <v>3</v>
      </c>
      <c r="S18" s="77">
        <f t="shared" si="10"/>
        <v>0.58566354215166927</v>
      </c>
    </row>
    <row r="19" spans="1:19" x14ac:dyDescent="0.25">
      <c r="A19" s="13">
        <v>43903</v>
      </c>
      <c r="B19" s="4">
        <v>48</v>
      </c>
      <c r="C19" s="5">
        <f t="shared" si="0"/>
        <v>6</v>
      </c>
      <c r="D19" s="71">
        <f t="shared" si="1"/>
        <v>7.0279625058200317</v>
      </c>
      <c r="E19" s="4">
        <v>47</v>
      </c>
      <c r="F19" s="74">
        <f t="shared" si="2"/>
        <v>6</v>
      </c>
      <c r="G19" s="76">
        <f t="shared" si="3"/>
        <v>6.8815466202821138</v>
      </c>
      <c r="H19" s="11">
        <v>42</v>
      </c>
      <c r="I19" s="5">
        <f t="shared" si="4"/>
        <v>4</v>
      </c>
      <c r="J19" s="71">
        <f t="shared" si="5"/>
        <v>6.1494671925925282</v>
      </c>
      <c r="K19" s="4">
        <v>41</v>
      </c>
      <c r="L19" s="74">
        <f t="shared" si="6"/>
        <v>4</v>
      </c>
      <c r="M19" s="76">
        <f t="shared" si="7"/>
        <v>6.0030513070546103</v>
      </c>
      <c r="N19" s="11">
        <v>6</v>
      </c>
      <c r="O19" s="5">
        <f t="shared" si="8"/>
        <v>2</v>
      </c>
      <c r="P19" s="71">
        <f t="shared" si="9"/>
        <v>0.87849531322750396</v>
      </c>
      <c r="Q19" s="4">
        <v>6</v>
      </c>
      <c r="R19" s="74">
        <f t="shared" si="11"/>
        <v>2</v>
      </c>
      <c r="S19" s="77">
        <f t="shared" si="10"/>
        <v>0.87849531322750396</v>
      </c>
    </row>
    <row r="20" spans="1:19" x14ac:dyDescent="0.25">
      <c r="A20" s="13">
        <v>43904</v>
      </c>
      <c r="B20" s="4">
        <v>53</v>
      </c>
      <c r="C20" s="5">
        <f t="shared" si="0"/>
        <v>5</v>
      </c>
      <c r="D20" s="71">
        <f t="shared" si="1"/>
        <v>7.7600419335096174</v>
      </c>
      <c r="E20" s="4">
        <v>52</v>
      </c>
      <c r="F20" s="74">
        <f t="shared" si="2"/>
        <v>5</v>
      </c>
      <c r="G20" s="76">
        <f t="shared" si="3"/>
        <v>7.6136260479717013</v>
      </c>
      <c r="H20" s="11">
        <v>45</v>
      </c>
      <c r="I20" s="5">
        <f t="shared" si="4"/>
        <v>3</v>
      </c>
      <c r="J20" s="71">
        <f t="shared" si="5"/>
        <v>6.588714849206279</v>
      </c>
      <c r="K20" s="4">
        <v>44</v>
      </c>
      <c r="L20" s="74">
        <f t="shared" si="6"/>
        <v>3</v>
      </c>
      <c r="M20" s="76">
        <f t="shared" si="7"/>
        <v>6.4422989636683621</v>
      </c>
      <c r="N20" s="11">
        <v>8</v>
      </c>
      <c r="O20" s="5">
        <f t="shared" si="8"/>
        <v>2</v>
      </c>
      <c r="P20" s="71">
        <f t="shared" si="9"/>
        <v>1.1713270843033385</v>
      </c>
      <c r="Q20" s="4">
        <v>8</v>
      </c>
      <c r="R20" s="74">
        <f t="shared" si="11"/>
        <v>2</v>
      </c>
      <c r="S20" s="77">
        <f t="shared" si="10"/>
        <v>1.1713270843033385</v>
      </c>
    </row>
    <row r="21" spans="1:19" x14ac:dyDescent="0.25">
      <c r="A21" s="15">
        <v>43905</v>
      </c>
      <c r="B21" s="6">
        <v>56</v>
      </c>
      <c r="C21" s="5">
        <f t="shared" si="0"/>
        <v>3</v>
      </c>
      <c r="D21" s="71">
        <f t="shared" si="1"/>
        <v>8.1992895901233709</v>
      </c>
      <c r="E21" s="6">
        <v>55</v>
      </c>
      <c r="F21" s="74">
        <f t="shared" si="2"/>
        <v>3</v>
      </c>
      <c r="G21" s="76">
        <f t="shared" si="3"/>
        <v>8.052873704585453</v>
      </c>
      <c r="H21" s="21">
        <v>48</v>
      </c>
      <c r="I21" s="5">
        <f t="shared" si="4"/>
        <v>3</v>
      </c>
      <c r="J21" s="71">
        <f t="shared" si="5"/>
        <v>7.0279625058200317</v>
      </c>
      <c r="K21" s="4">
        <v>47</v>
      </c>
      <c r="L21" s="74">
        <f t="shared" si="6"/>
        <v>3</v>
      </c>
      <c r="M21" s="76">
        <f t="shared" si="7"/>
        <v>6.8815466202821138</v>
      </c>
      <c r="N21" s="21">
        <v>8</v>
      </c>
      <c r="O21" s="5">
        <f t="shared" si="8"/>
        <v>0</v>
      </c>
      <c r="P21" s="71">
        <f t="shared" si="9"/>
        <v>1.1713270843033385</v>
      </c>
      <c r="Q21" s="4">
        <v>8</v>
      </c>
      <c r="R21" s="74">
        <f t="shared" si="11"/>
        <v>0</v>
      </c>
      <c r="S21" s="77">
        <f t="shared" si="10"/>
        <v>1.1713270843033385</v>
      </c>
    </row>
    <row r="22" spans="1:19" x14ac:dyDescent="0.25">
      <c r="A22" s="13">
        <v>43906</v>
      </c>
      <c r="B22" s="4">
        <v>57</v>
      </c>
      <c r="C22" s="5">
        <f t="shared" si="0"/>
        <v>1</v>
      </c>
      <c r="D22" s="71">
        <f t="shared" si="1"/>
        <v>8.345705475661287</v>
      </c>
      <c r="E22" s="4">
        <v>56</v>
      </c>
      <c r="F22" s="74">
        <f t="shared" si="2"/>
        <v>1</v>
      </c>
      <c r="G22" s="76">
        <f t="shared" si="3"/>
        <v>8.1992895901233709</v>
      </c>
      <c r="H22" s="11">
        <v>49</v>
      </c>
      <c r="I22" s="5">
        <f t="shared" si="4"/>
        <v>1</v>
      </c>
      <c r="J22" s="71">
        <f t="shared" si="5"/>
        <v>7.1743783913579486</v>
      </c>
      <c r="K22" s="4">
        <v>48</v>
      </c>
      <c r="L22" s="74">
        <f t="shared" si="6"/>
        <v>1</v>
      </c>
      <c r="M22" s="76">
        <f t="shared" si="7"/>
        <v>7.0279625058200317</v>
      </c>
      <c r="N22" s="11">
        <v>8</v>
      </c>
      <c r="O22" s="5">
        <f t="shared" si="8"/>
        <v>0</v>
      </c>
      <c r="P22" s="71">
        <f t="shared" si="9"/>
        <v>1.1713270843033385</v>
      </c>
      <c r="Q22" s="4">
        <v>8</v>
      </c>
      <c r="R22" s="74">
        <f t="shared" si="11"/>
        <v>0</v>
      </c>
      <c r="S22" s="77">
        <f t="shared" si="10"/>
        <v>1.1713270843033385</v>
      </c>
    </row>
    <row r="23" spans="1:19" x14ac:dyDescent="0.25">
      <c r="A23" s="13">
        <v>43907</v>
      </c>
      <c r="B23" s="4">
        <v>66</v>
      </c>
      <c r="C23" s="5">
        <f t="shared" si="0"/>
        <v>9</v>
      </c>
      <c r="D23" s="71">
        <f t="shared" si="1"/>
        <v>9.663448445502544</v>
      </c>
      <c r="E23" s="4">
        <v>63</v>
      </c>
      <c r="F23" s="74">
        <f t="shared" si="2"/>
        <v>7</v>
      </c>
      <c r="G23" s="76">
        <f t="shared" si="3"/>
        <v>9.2242007888887905</v>
      </c>
      <c r="H23" s="11">
        <v>54</v>
      </c>
      <c r="I23" s="5">
        <f t="shared" si="4"/>
        <v>5</v>
      </c>
      <c r="J23" s="71">
        <f t="shared" si="5"/>
        <v>7.9064578190475361</v>
      </c>
      <c r="K23" s="4">
        <v>51</v>
      </c>
      <c r="L23" s="74">
        <f t="shared" si="6"/>
        <v>3</v>
      </c>
      <c r="M23" s="76">
        <f t="shared" si="7"/>
        <v>7.4672101624337834</v>
      </c>
      <c r="N23" s="11">
        <v>12</v>
      </c>
      <c r="O23" s="5">
        <f t="shared" si="8"/>
        <v>4</v>
      </c>
      <c r="P23" s="71">
        <f t="shared" si="9"/>
        <v>1.7569906264550079</v>
      </c>
      <c r="Q23" s="4">
        <v>12</v>
      </c>
      <c r="R23" s="74">
        <f t="shared" si="11"/>
        <v>4</v>
      </c>
      <c r="S23" s="77">
        <f t="shared" si="10"/>
        <v>1.7569906264550079</v>
      </c>
    </row>
    <row r="24" spans="1:19" x14ac:dyDescent="0.25">
      <c r="A24" s="13">
        <v>43908</v>
      </c>
      <c r="B24" s="4">
        <v>75</v>
      </c>
      <c r="C24" s="5">
        <f t="shared" si="0"/>
        <v>9</v>
      </c>
      <c r="D24" s="71">
        <f t="shared" si="1"/>
        <v>10.981191415343799</v>
      </c>
      <c r="E24" s="4">
        <v>72</v>
      </c>
      <c r="F24" s="74">
        <f t="shared" si="2"/>
        <v>9</v>
      </c>
      <c r="G24" s="76">
        <f t="shared" si="3"/>
        <v>10.541943758730048</v>
      </c>
      <c r="H24" s="11">
        <v>62</v>
      </c>
      <c r="I24" s="5">
        <f t="shared" si="4"/>
        <v>8</v>
      </c>
      <c r="J24" s="71">
        <f t="shared" si="5"/>
        <v>9.0777849033508744</v>
      </c>
      <c r="K24" s="4">
        <v>59</v>
      </c>
      <c r="L24" s="74">
        <f t="shared" si="6"/>
        <v>8</v>
      </c>
      <c r="M24" s="76">
        <f t="shared" si="7"/>
        <v>8.6385372467371209</v>
      </c>
      <c r="N24" s="11">
        <v>13</v>
      </c>
      <c r="O24" s="5">
        <f t="shared" si="8"/>
        <v>1</v>
      </c>
      <c r="P24" s="71">
        <f t="shared" si="9"/>
        <v>1.9034065119929253</v>
      </c>
      <c r="Q24" s="4">
        <v>13</v>
      </c>
      <c r="R24" s="74">
        <f t="shared" si="11"/>
        <v>1</v>
      </c>
      <c r="S24" s="77">
        <f t="shared" si="10"/>
        <v>1.9034065119929253</v>
      </c>
    </row>
    <row r="25" spans="1:19" x14ac:dyDescent="0.25">
      <c r="A25" s="13">
        <v>43909</v>
      </c>
      <c r="B25" s="4">
        <v>119</v>
      </c>
      <c r="C25" s="5">
        <f t="shared" si="0"/>
        <v>44</v>
      </c>
      <c r="D25" s="71">
        <f t="shared" si="1"/>
        <v>17.423490379012161</v>
      </c>
      <c r="E25" s="4">
        <v>116</v>
      </c>
      <c r="F25" s="74">
        <f t="shared" si="2"/>
        <v>44</v>
      </c>
      <c r="G25" s="76">
        <f t="shared" si="3"/>
        <v>16.98424272239841</v>
      </c>
      <c r="H25" s="11">
        <v>104</v>
      </c>
      <c r="I25" s="5">
        <f t="shared" si="4"/>
        <v>42</v>
      </c>
      <c r="J25" s="71">
        <f t="shared" si="5"/>
        <v>15.227252095943403</v>
      </c>
      <c r="K25" s="4">
        <v>101</v>
      </c>
      <c r="L25" s="74">
        <f t="shared" si="6"/>
        <v>42</v>
      </c>
      <c r="M25" s="76">
        <f t="shared" si="7"/>
        <v>14.788004439329649</v>
      </c>
      <c r="N25" s="11">
        <v>15</v>
      </c>
      <c r="O25" s="5">
        <f t="shared" si="8"/>
        <v>2</v>
      </c>
      <c r="P25" s="71">
        <f t="shared" si="9"/>
        <v>2.1962382830687601</v>
      </c>
      <c r="Q25" s="4">
        <v>15</v>
      </c>
      <c r="R25" s="74">
        <f t="shared" si="11"/>
        <v>2</v>
      </c>
      <c r="S25" s="77">
        <f t="shared" si="10"/>
        <v>2.1962382830687601</v>
      </c>
    </row>
    <row r="26" spans="1:19" x14ac:dyDescent="0.25">
      <c r="A26" s="13">
        <v>43910</v>
      </c>
      <c r="B26" s="4">
        <v>127</v>
      </c>
      <c r="C26" s="5">
        <f t="shared" si="0"/>
        <v>8</v>
      </c>
      <c r="D26" s="71">
        <f t="shared" si="1"/>
        <v>18.594817463315501</v>
      </c>
      <c r="E26" s="4">
        <v>124</v>
      </c>
      <c r="F26" s="74">
        <f t="shared" si="2"/>
        <v>8</v>
      </c>
      <c r="G26" s="76">
        <f t="shared" si="3"/>
        <v>18.155569806701749</v>
      </c>
      <c r="H26" s="11">
        <v>112</v>
      </c>
      <c r="I26" s="5">
        <f t="shared" si="4"/>
        <v>8</v>
      </c>
      <c r="J26" s="71">
        <f t="shared" si="5"/>
        <v>16.398579180246742</v>
      </c>
      <c r="K26" s="4">
        <v>109</v>
      </c>
      <c r="L26" s="74">
        <f t="shared" si="6"/>
        <v>8</v>
      </c>
      <c r="M26" s="76">
        <f t="shared" si="7"/>
        <v>15.959331523632988</v>
      </c>
      <c r="N26" s="11">
        <v>15</v>
      </c>
      <c r="O26" s="5">
        <f t="shared" si="8"/>
        <v>0</v>
      </c>
      <c r="P26" s="71">
        <f t="shared" si="9"/>
        <v>2.1962382830687601</v>
      </c>
      <c r="Q26" s="4">
        <v>15</v>
      </c>
      <c r="R26" s="74">
        <f t="shared" si="11"/>
        <v>0</v>
      </c>
      <c r="S26" s="77">
        <f t="shared" si="10"/>
        <v>2.1962382830687601</v>
      </c>
    </row>
    <row r="27" spans="1:19" x14ac:dyDescent="0.25">
      <c r="A27" s="13">
        <v>43911</v>
      </c>
      <c r="B27" s="4">
        <v>168</v>
      </c>
      <c r="C27" s="5">
        <f t="shared" si="0"/>
        <v>41</v>
      </c>
      <c r="D27" s="71">
        <f t="shared" si="1"/>
        <v>24.597868770370113</v>
      </c>
      <c r="E27" s="4">
        <v>165</v>
      </c>
      <c r="F27" s="74">
        <f t="shared" si="2"/>
        <v>41</v>
      </c>
      <c r="G27" s="76">
        <f t="shared" si="3"/>
        <v>24.158621113756357</v>
      </c>
      <c r="H27" s="11">
        <v>153</v>
      </c>
      <c r="I27" s="5">
        <f t="shared" si="4"/>
        <v>41</v>
      </c>
      <c r="J27" s="71">
        <f t="shared" si="5"/>
        <v>22.40163048730135</v>
      </c>
      <c r="K27" s="4">
        <v>150</v>
      </c>
      <c r="L27" s="74">
        <f t="shared" si="6"/>
        <v>41</v>
      </c>
      <c r="M27" s="76">
        <f t="shared" si="7"/>
        <v>21.962382830687599</v>
      </c>
      <c r="N27" s="11">
        <v>15</v>
      </c>
      <c r="O27" s="5">
        <f t="shared" si="8"/>
        <v>0</v>
      </c>
      <c r="P27" s="71">
        <f t="shared" si="9"/>
        <v>2.1962382830687601</v>
      </c>
      <c r="Q27" s="4">
        <v>15</v>
      </c>
      <c r="R27" s="74">
        <f t="shared" si="11"/>
        <v>0</v>
      </c>
      <c r="S27" s="77">
        <f t="shared" si="10"/>
        <v>2.1962382830687601</v>
      </c>
    </row>
    <row r="28" spans="1:19" x14ac:dyDescent="0.25">
      <c r="A28" s="15">
        <v>43912</v>
      </c>
      <c r="B28" s="6">
        <v>173</v>
      </c>
      <c r="C28" s="5">
        <f t="shared" si="0"/>
        <v>5</v>
      </c>
      <c r="D28" s="71">
        <f t="shared" si="1"/>
        <v>25.329948198059693</v>
      </c>
      <c r="E28" s="6">
        <v>170</v>
      </c>
      <c r="F28" s="74">
        <f t="shared" si="2"/>
        <v>5</v>
      </c>
      <c r="G28" s="76">
        <f t="shared" si="3"/>
        <v>24.890700541445945</v>
      </c>
      <c r="H28" s="21">
        <v>158</v>
      </c>
      <c r="I28" s="5">
        <f t="shared" si="4"/>
        <v>5</v>
      </c>
      <c r="J28" s="71">
        <f t="shared" si="5"/>
        <v>23.133709914990938</v>
      </c>
      <c r="K28" s="4">
        <v>155</v>
      </c>
      <c r="L28" s="74">
        <f t="shared" si="6"/>
        <v>5</v>
      </c>
      <c r="M28" s="76">
        <f t="shared" si="7"/>
        <v>22.694462258377182</v>
      </c>
      <c r="N28" s="21">
        <v>15</v>
      </c>
      <c r="O28" s="5">
        <f t="shared" si="8"/>
        <v>0</v>
      </c>
      <c r="P28" s="71">
        <f t="shared" si="9"/>
        <v>2.1962382830687601</v>
      </c>
      <c r="Q28" s="4">
        <v>15</v>
      </c>
      <c r="R28" s="74">
        <f t="shared" si="11"/>
        <v>0</v>
      </c>
      <c r="S28" s="77">
        <f t="shared" si="10"/>
        <v>2.1962382830687601</v>
      </c>
    </row>
    <row r="29" spans="1:19" x14ac:dyDescent="0.25">
      <c r="A29" s="15">
        <v>43913</v>
      </c>
      <c r="B29" s="6">
        <v>175</v>
      </c>
      <c r="C29" s="5">
        <f t="shared" si="0"/>
        <v>2</v>
      </c>
      <c r="D29" s="71">
        <f t="shared" si="1"/>
        <v>25.622779969135532</v>
      </c>
      <c r="E29" s="6">
        <v>149</v>
      </c>
      <c r="F29" s="74">
        <f t="shared" si="2"/>
        <v>-21</v>
      </c>
      <c r="G29" s="76">
        <f t="shared" si="3"/>
        <v>21.815966945149682</v>
      </c>
      <c r="H29" s="21">
        <v>161</v>
      </c>
      <c r="I29" s="5">
        <f t="shared" si="4"/>
        <v>3</v>
      </c>
      <c r="J29" s="71">
        <f t="shared" si="5"/>
        <v>23.57295757160469</v>
      </c>
      <c r="K29" s="4">
        <v>135</v>
      </c>
      <c r="L29" s="74">
        <f t="shared" si="6"/>
        <v>-20</v>
      </c>
      <c r="M29" s="76">
        <f t="shared" si="7"/>
        <v>19.766144547618836</v>
      </c>
      <c r="N29" s="21">
        <v>14</v>
      </c>
      <c r="O29" s="5">
        <f t="shared" si="8"/>
        <v>-1</v>
      </c>
      <c r="P29" s="71">
        <f t="shared" si="9"/>
        <v>2.0498223975308427</v>
      </c>
      <c r="Q29" s="4">
        <v>14</v>
      </c>
      <c r="R29" s="74">
        <f t="shared" si="11"/>
        <v>-1</v>
      </c>
      <c r="S29" s="77">
        <f t="shared" si="10"/>
        <v>2.0498223975308427</v>
      </c>
    </row>
    <row r="30" spans="1:19" x14ac:dyDescent="0.25">
      <c r="A30" s="13">
        <v>43914</v>
      </c>
      <c r="B30" s="4">
        <v>195</v>
      </c>
      <c r="C30" s="5">
        <f t="shared" si="0"/>
        <v>20</v>
      </c>
      <c r="D30" s="71">
        <f t="shared" si="1"/>
        <v>28.551097679893878</v>
      </c>
      <c r="E30" s="4">
        <v>160</v>
      </c>
      <c r="F30" s="74">
        <f t="shared" si="2"/>
        <v>11</v>
      </c>
      <c r="G30" s="76">
        <f t="shared" si="3"/>
        <v>23.426541686066773</v>
      </c>
      <c r="H30" s="11">
        <v>181</v>
      </c>
      <c r="I30" s="5">
        <f t="shared" si="4"/>
        <v>20</v>
      </c>
      <c r="J30" s="71">
        <f t="shared" si="5"/>
        <v>26.501275282363032</v>
      </c>
      <c r="K30" s="4">
        <v>146</v>
      </c>
      <c r="L30" s="74">
        <f t="shared" si="6"/>
        <v>11</v>
      </c>
      <c r="M30" s="76">
        <f t="shared" si="7"/>
        <v>21.376719288535927</v>
      </c>
      <c r="N30" s="11">
        <v>14</v>
      </c>
      <c r="O30" s="5">
        <f t="shared" si="8"/>
        <v>0</v>
      </c>
      <c r="P30" s="71">
        <f t="shared" si="9"/>
        <v>2.0498223975308427</v>
      </c>
      <c r="Q30" s="4">
        <v>14</v>
      </c>
      <c r="R30" s="74">
        <f t="shared" si="11"/>
        <v>0</v>
      </c>
      <c r="S30" s="77">
        <f t="shared" si="10"/>
        <v>2.0498223975308427</v>
      </c>
    </row>
    <row r="31" spans="1:19" x14ac:dyDescent="0.25">
      <c r="A31" s="13">
        <v>43915</v>
      </c>
      <c r="B31" s="4">
        <v>212</v>
      </c>
      <c r="C31" s="5">
        <f t="shared" si="0"/>
        <v>17</v>
      </c>
      <c r="D31" s="71">
        <f t="shared" si="1"/>
        <v>31.040167734038469</v>
      </c>
      <c r="E31" s="4">
        <v>176</v>
      </c>
      <c r="F31" s="74">
        <f t="shared" si="2"/>
        <v>16</v>
      </c>
      <c r="G31" s="76">
        <f t="shared" si="3"/>
        <v>25.769195854673448</v>
      </c>
      <c r="H31" s="11">
        <v>196</v>
      </c>
      <c r="I31" s="5">
        <f t="shared" si="4"/>
        <v>15</v>
      </c>
      <c r="J31" s="71">
        <f t="shared" si="5"/>
        <v>28.697513565431795</v>
      </c>
      <c r="K31" s="4">
        <v>160</v>
      </c>
      <c r="L31" s="74">
        <f t="shared" si="6"/>
        <v>14</v>
      </c>
      <c r="M31" s="76">
        <f t="shared" si="7"/>
        <v>23.426541686066773</v>
      </c>
      <c r="N31" s="11">
        <v>16</v>
      </c>
      <c r="O31" s="5">
        <f t="shared" si="8"/>
        <v>2</v>
      </c>
      <c r="P31" s="71">
        <f t="shared" si="9"/>
        <v>2.3426541686066771</v>
      </c>
      <c r="Q31" s="4">
        <v>16</v>
      </c>
      <c r="R31" s="74">
        <f t="shared" si="11"/>
        <v>2</v>
      </c>
      <c r="S31" s="77">
        <f t="shared" si="10"/>
        <v>2.3426541686066771</v>
      </c>
    </row>
    <row r="32" spans="1:19" x14ac:dyDescent="0.25">
      <c r="A32" s="13">
        <v>43916</v>
      </c>
      <c r="B32" s="4">
        <v>244</v>
      </c>
      <c r="C32" s="5">
        <f t="shared" si="0"/>
        <v>32</v>
      </c>
      <c r="D32" s="71">
        <f t="shared" si="1"/>
        <v>35.725476071251826</v>
      </c>
      <c r="E32" s="4">
        <v>203</v>
      </c>
      <c r="F32" s="74">
        <f t="shared" si="2"/>
        <v>27</v>
      </c>
      <c r="G32" s="76">
        <f t="shared" si="3"/>
        <v>29.722424764197214</v>
      </c>
      <c r="H32" s="11">
        <v>228</v>
      </c>
      <c r="I32" s="5">
        <f t="shared" si="4"/>
        <v>32</v>
      </c>
      <c r="J32" s="71">
        <f t="shared" si="5"/>
        <v>33.382821902645148</v>
      </c>
      <c r="K32" s="4">
        <v>192</v>
      </c>
      <c r="L32" s="74">
        <f t="shared" si="6"/>
        <v>32</v>
      </c>
      <c r="M32" s="76">
        <f t="shared" si="7"/>
        <v>28.111850023280127</v>
      </c>
      <c r="N32" s="11">
        <v>16</v>
      </c>
      <c r="O32" s="5">
        <f t="shared" si="8"/>
        <v>0</v>
      </c>
      <c r="P32" s="71">
        <f t="shared" si="9"/>
        <v>2.3426541686066771</v>
      </c>
      <c r="Q32" s="4">
        <v>11</v>
      </c>
      <c r="R32" s="74">
        <f t="shared" si="11"/>
        <v>-5</v>
      </c>
      <c r="S32" s="77">
        <f t="shared" si="10"/>
        <v>1.6105747409170905</v>
      </c>
    </row>
    <row r="33" spans="1:19" x14ac:dyDescent="0.25">
      <c r="A33" s="13">
        <v>43917</v>
      </c>
      <c r="B33" s="4">
        <v>263</v>
      </c>
      <c r="C33" s="5">
        <f t="shared" si="0"/>
        <v>19</v>
      </c>
      <c r="D33" s="71">
        <f t="shared" si="1"/>
        <v>38.507377896472256</v>
      </c>
      <c r="E33" s="4">
        <v>208</v>
      </c>
      <c r="F33" s="74">
        <f t="shared" si="2"/>
        <v>5</v>
      </c>
      <c r="G33" s="76">
        <f t="shared" si="3"/>
        <v>30.454504191886805</v>
      </c>
      <c r="H33" s="11">
        <v>247</v>
      </c>
      <c r="I33" s="5">
        <f t="shared" si="4"/>
        <v>19</v>
      </c>
      <c r="J33" s="71">
        <f t="shared" si="5"/>
        <v>36.164723727865578</v>
      </c>
      <c r="K33" s="4">
        <v>197</v>
      </c>
      <c r="L33" s="74">
        <f t="shared" si="6"/>
        <v>5</v>
      </c>
      <c r="M33" s="76">
        <f t="shared" si="7"/>
        <v>28.843929450969711</v>
      </c>
      <c r="N33" s="11">
        <v>16</v>
      </c>
      <c r="O33" s="5">
        <f t="shared" si="8"/>
        <v>0</v>
      </c>
      <c r="P33" s="71">
        <f t="shared" si="9"/>
        <v>2.3426541686066771</v>
      </c>
      <c r="Q33" s="4">
        <v>11</v>
      </c>
      <c r="R33" s="74">
        <f t="shared" si="11"/>
        <v>0</v>
      </c>
      <c r="S33" s="77">
        <f t="shared" si="10"/>
        <v>1.6105747409170905</v>
      </c>
    </row>
    <row r="34" spans="1:19" x14ac:dyDescent="0.25">
      <c r="A34" s="13">
        <v>43918</v>
      </c>
      <c r="B34" s="4">
        <v>278</v>
      </c>
      <c r="C34" s="5">
        <f t="shared" si="0"/>
        <v>15</v>
      </c>
      <c r="D34" s="71">
        <f t="shared" si="1"/>
        <v>40.703616179541015</v>
      </c>
      <c r="E34" s="4">
        <v>223</v>
      </c>
      <c r="F34" s="74">
        <f t="shared" si="2"/>
        <v>15</v>
      </c>
      <c r="G34" s="76">
        <f t="shared" si="3"/>
        <v>32.650742474955564</v>
      </c>
      <c r="H34" s="11">
        <v>259</v>
      </c>
      <c r="I34" s="5">
        <f t="shared" si="4"/>
        <v>12</v>
      </c>
      <c r="J34" s="71">
        <f t="shared" si="5"/>
        <v>37.921714354320585</v>
      </c>
      <c r="K34" s="4">
        <v>209</v>
      </c>
      <c r="L34" s="74">
        <f t="shared" si="6"/>
        <v>12</v>
      </c>
      <c r="M34" s="76">
        <f t="shared" si="7"/>
        <v>30.600920077424721</v>
      </c>
      <c r="N34" s="11">
        <v>19</v>
      </c>
      <c r="O34" s="5">
        <f t="shared" si="8"/>
        <v>3</v>
      </c>
      <c r="P34" s="71">
        <f t="shared" si="9"/>
        <v>2.7819018252204293</v>
      </c>
      <c r="Q34" s="4">
        <v>14</v>
      </c>
      <c r="R34" s="74">
        <f t="shared" si="11"/>
        <v>3</v>
      </c>
      <c r="S34" s="77">
        <f t="shared" si="10"/>
        <v>2.0498223975308427</v>
      </c>
    </row>
    <row r="35" spans="1:19" x14ac:dyDescent="0.25">
      <c r="A35" s="15">
        <v>43919</v>
      </c>
      <c r="B35" s="6">
        <v>290</v>
      </c>
      <c r="C35" s="5">
        <f t="shared" si="0"/>
        <v>12</v>
      </c>
      <c r="D35" s="71">
        <f t="shared" si="1"/>
        <v>42.460606805996022</v>
      </c>
      <c r="E35" s="6">
        <v>235</v>
      </c>
      <c r="F35" s="74">
        <f t="shared" si="2"/>
        <v>12</v>
      </c>
      <c r="G35" s="76">
        <f t="shared" si="3"/>
        <v>34.407733101410571</v>
      </c>
      <c r="H35" s="21">
        <v>270</v>
      </c>
      <c r="I35" s="5">
        <f t="shared" si="4"/>
        <v>11</v>
      </c>
      <c r="J35" s="71">
        <f t="shared" si="5"/>
        <v>39.532289095237672</v>
      </c>
      <c r="K35" s="4">
        <v>220</v>
      </c>
      <c r="L35" s="74">
        <f t="shared" si="6"/>
        <v>11</v>
      </c>
      <c r="M35" s="76">
        <f t="shared" si="7"/>
        <v>32.211494818341812</v>
      </c>
      <c r="N35" s="21">
        <v>20</v>
      </c>
      <c r="O35" s="5">
        <f t="shared" si="8"/>
        <v>1</v>
      </c>
      <c r="P35" s="71">
        <f t="shared" si="9"/>
        <v>2.9283177107583467</v>
      </c>
      <c r="Q35" s="4">
        <v>15</v>
      </c>
      <c r="R35" s="74">
        <f t="shared" si="11"/>
        <v>1</v>
      </c>
      <c r="S35" s="77">
        <f t="shared" si="10"/>
        <v>2.1962382830687601</v>
      </c>
    </row>
    <row r="36" spans="1:19" x14ac:dyDescent="0.25">
      <c r="A36" s="13">
        <v>43920</v>
      </c>
      <c r="B36" s="4">
        <v>297</v>
      </c>
      <c r="C36" s="5">
        <f t="shared" si="0"/>
        <v>7</v>
      </c>
      <c r="D36" s="71">
        <f t="shared" si="1"/>
        <v>43.485518004761445</v>
      </c>
      <c r="E36" s="4">
        <v>222</v>
      </c>
      <c r="F36" s="74">
        <f t="shared" si="2"/>
        <v>-13</v>
      </c>
      <c r="G36" s="76">
        <f t="shared" si="3"/>
        <v>32.504326589417651</v>
      </c>
      <c r="H36" s="11">
        <v>277</v>
      </c>
      <c r="I36" s="5">
        <f t="shared" si="4"/>
        <v>7</v>
      </c>
      <c r="J36" s="71">
        <f t="shared" si="5"/>
        <v>40.557200294003096</v>
      </c>
      <c r="K36" s="4">
        <v>211</v>
      </c>
      <c r="L36" s="74">
        <f t="shared" si="6"/>
        <v>-9</v>
      </c>
      <c r="M36" s="76">
        <f t="shared" si="7"/>
        <v>30.893751848500553</v>
      </c>
      <c r="N36" s="11">
        <v>20</v>
      </c>
      <c r="O36" s="5">
        <f t="shared" si="8"/>
        <v>0</v>
      </c>
      <c r="P36" s="71">
        <f t="shared" si="9"/>
        <v>2.9283177107583467</v>
      </c>
      <c r="Q36" s="4">
        <v>11</v>
      </c>
      <c r="R36" s="74">
        <f t="shared" si="11"/>
        <v>-4</v>
      </c>
      <c r="S36" s="77">
        <f t="shared" si="10"/>
        <v>1.6105747409170905</v>
      </c>
    </row>
    <row r="37" spans="1:19" x14ac:dyDescent="0.25">
      <c r="A37" s="13">
        <v>43921</v>
      </c>
      <c r="B37" s="4">
        <v>315</v>
      </c>
      <c r="C37" s="5">
        <f t="shared" si="0"/>
        <v>18</v>
      </c>
      <c r="D37" s="71">
        <f t="shared" si="1"/>
        <v>46.121003944443956</v>
      </c>
      <c r="E37" s="4">
        <v>233</v>
      </c>
      <c r="F37" s="74">
        <f t="shared" si="2"/>
        <v>11</v>
      </c>
      <c r="G37" s="76">
        <f t="shared" si="3"/>
        <v>34.114901330334739</v>
      </c>
      <c r="H37" s="11">
        <v>292</v>
      </c>
      <c r="I37" s="5">
        <f t="shared" si="4"/>
        <v>15</v>
      </c>
      <c r="J37" s="71">
        <f t="shared" si="5"/>
        <v>42.753438577071854</v>
      </c>
      <c r="K37" s="4">
        <v>219</v>
      </c>
      <c r="L37" s="74">
        <f t="shared" si="6"/>
        <v>8</v>
      </c>
      <c r="M37" s="76">
        <f t="shared" si="7"/>
        <v>32.065078932803893</v>
      </c>
      <c r="N37" s="11">
        <v>23</v>
      </c>
      <c r="O37" s="5">
        <f t="shared" si="8"/>
        <v>3</v>
      </c>
      <c r="P37" s="71">
        <f t="shared" si="9"/>
        <v>3.3675653673720984</v>
      </c>
      <c r="Q37" s="4">
        <v>14</v>
      </c>
      <c r="R37" s="74">
        <f t="shared" si="11"/>
        <v>3</v>
      </c>
      <c r="S37" s="77">
        <f t="shared" si="10"/>
        <v>2.0498223975308427</v>
      </c>
    </row>
    <row r="38" spans="1:19" x14ac:dyDescent="0.25">
      <c r="A38" s="13">
        <v>43922</v>
      </c>
      <c r="B38" s="4">
        <v>330</v>
      </c>
      <c r="C38" s="5">
        <f t="shared" si="0"/>
        <v>15</v>
      </c>
      <c r="D38" s="71">
        <f t="shared" si="1"/>
        <v>48.317242227512715</v>
      </c>
      <c r="E38" s="4">
        <v>231</v>
      </c>
      <c r="F38" s="74">
        <f t="shared" si="2"/>
        <v>-2</v>
      </c>
      <c r="G38" s="76">
        <f t="shared" si="3"/>
        <v>33.822069559258907</v>
      </c>
      <c r="H38" s="11">
        <v>308</v>
      </c>
      <c r="I38" s="5">
        <f t="shared" si="4"/>
        <v>16</v>
      </c>
      <c r="J38" s="71">
        <f t="shared" si="5"/>
        <v>45.096092745678533</v>
      </c>
      <c r="K38" s="4">
        <v>218</v>
      </c>
      <c r="L38" s="74">
        <f t="shared" si="6"/>
        <v>-1</v>
      </c>
      <c r="M38" s="76">
        <f t="shared" si="7"/>
        <v>31.918663047265976</v>
      </c>
      <c r="N38" s="11">
        <v>22</v>
      </c>
      <c r="O38" s="5">
        <f t="shared" si="8"/>
        <v>-1</v>
      </c>
      <c r="P38" s="71">
        <f t="shared" si="9"/>
        <v>3.221149481834181</v>
      </c>
      <c r="Q38" s="4">
        <v>13</v>
      </c>
      <c r="R38" s="74">
        <f t="shared" si="11"/>
        <v>-1</v>
      </c>
      <c r="S38" s="77">
        <f t="shared" si="10"/>
        <v>1.9034065119929253</v>
      </c>
    </row>
    <row r="39" spans="1:19" x14ac:dyDescent="0.25">
      <c r="A39" s="13">
        <v>43923</v>
      </c>
      <c r="B39" s="4">
        <v>341</v>
      </c>
      <c r="C39" s="5">
        <f t="shared" ref="C39:C70" si="12">B39-B38</f>
        <v>11</v>
      </c>
      <c r="D39" s="71">
        <f t="shared" si="1"/>
        <v>49.927816968429809</v>
      </c>
      <c r="E39" s="4">
        <v>226</v>
      </c>
      <c r="F39" s="74">
        <f t="shared" ref="F39:F70" si="13">E39-E38</f>
        <v>-5</v>
      </c>
      <c r="G39" s="76">
        <f t="shared" si="3"/>
        <v>33.089990131569316</v>
      </c>
      <c r="H39" s="11">
        <v>319</v>
      </c>
      <c r="I39" s="5">
        <f t="shared" ref="I39:I70" si="14">H39-H38</f>
        <v>11</v>
      </c>
      <c r="J39" s="71">
        <f t="shared" si="5"/>
        <v>46.706667486595627</v>
      </c>
      <c r="K39" s="4">
        <v>215</v>
      </c>
      <c r="L39" s="74">
        <f t="shared" ref="L39:L70" si="15">K39-K38</f>
        <v>-3</v>
      </c>
      <c r="M39" s="76">
        <f t="shared" si="7"/>
        <v>31.479415390652225</v>
      </c>
      <c r="N39" s="11">
        <v>22</v>
      </c>
      <c r="O39" s="5">
        <f t="shared" ref="O39:O70" si="16">N39-N38</f>
        <v>0</v>
      </c>
      <c r="P39" s="71">
        <f t="shared" si="9"/>
        <v>3.221149481834181</v>
      </c>
      <c r="Q39" s="4">
        <v>11</v>
      </c>
      <c r="R39" s="74">
        <f t="shared" si="11"/>
        <v>-2</v>
      </c>
      <c r="S39" s="77">
        <f t="shared" si="10"/>
        <v>1.6105747409170905</v>
      </c>
    </row>
    <row r="40" spans="1:19" x14ac:dyDescent="0.25">
      <c r="A40" s="13">
        <v>43924</v>
      </c>
      <c r="B40" s="4">
        <v>354</v>
      </c>
      <c r="C40" s="5">
        <f t="shared" si="12"/>
        <v>13</v>
      </c>
      <c r="D40" s="71">
        <f t="shared" si="1"/>
        <v>51.831223480422736</v>
      </c>
      <c r="E40" s="4">
        <v>213</v>
      </c>
      <c r="F40" s="74">
        <f t="shared" si="13"/>
        <v>-13</v>
      </c>
      <c r="G40" s="76">
        <f t="shared" si="3"/>
        <v>31.186583619576389</v>
      </c>
      <c r="H40" s="11">
        <v>331</v>
      </c>
      <c r="I40" s="5">
        <f t="shared" si="14"/>
        <v>12</v>
      </c>
      <c r="J40" s="71">
        <f t="shared" si="5"/>
        <v>48.463658113050634</v>
      </c>
      <c r="K40" s="4">
        <v>202</v>
      </c>
      <c r="L40" s="74">
        <f t="shared" si="15"/>
        <v>-13</v>
      </c>
      <c r="M40" s="76">
        <f t="shared" si="7"/>
        <v>29.576008878659298</v>
      </c>
      <c r="N40" s="11">
        <v>23</v>
      </c>
      <c r="O40" s="5">
        <f t="shared" si="16"/>
        <v>1</v>
      </c>
      <c r="P40" s="71">
        <f t="shared" si="9"/>
        <v>3.3675653673720984</v>
      </c>
      <c r="Q40" s="4">
        <v>11</v>
      </c>
      <c r="R40" s="74">
        <f t="shared" si="11"/>
        <v>0</v>
      </c>
      <c r="S40" s="77">
        <f t="shared" si="10"/>
        <v>1.6105747409170905</v>
      </c>
    </row>
    <row r="41" spans="1:19" x14ac:dyDescent="0.25">
      <c r="A41" s="13">
        <v>43925</v>
      </c>
      <c r="B41" s="4">
        <v>388</v>
      </c>
      <c r="C41" s="5">
        <f t="shared" si="12"/>
        <v>34</v>
      </c>
      <c r="D41" s="71">
        <f t="shared" si="1"/>
        <v>56.809363588711918</v>
      </c>
      <c r="E41" s="4">
        <v>247</v>
      </c>
      <c r="F41" s="74">
        <f t="shared" si="13"/>
        <v>34</v>
      </c>
      <c r="G41" s="76">
        <f t="shared" si="3"/>
        <v>36.164723727865578</v>
      </c>
      <c r="H41" s="11">
        <v>365</v>
      </c>
      <c r="I41" s="5">
        <f t="shared" si="14"/>
        <v>34</v>
      </c>
      <c r="J41" s="71">
        <f t="shared" si="5"/>
        <v>53.441798221339823</v>
      </c>
      <c r="K41" s="4">
        <v>236</v>
      </c>
      <c r="L41" s="74">
        <f t="shared" si="15"/>
        <v>34</v>
      </c>
      <c r="M41" s="76">
        <f t="shared" si="7"/>
        <v>34.554148986948483</v>
      </c>
      <c r="N41" s="11">
        <v>23</v>
      </c>
      <c r="O41" s="5">
        <f t="shared" si="16"/>
        <v>0</v>
      </c>
      <c r="P41" s="71">
        <f t="shared" si="9"/>
        <v>3.3675653673720984</v>
      </c>
      <c r="Q41" s="4">
        <v>11</v>
      </c>
      <c r="R41" s="74">
        <f t="shared" si="11"/>
        <v>0</v>
      </c>
      <c r="S41" s="77">
        <f t="shared" si="10"/>
        <v>1.6105747409170905</v>
      </c>
    </row>
    <row r="42" spans="1:19" x14ac:dyDescent="0.25">
      <c r="A42" s="15">
        <v>43926</v>
      </c>
      <c r="B42" s="6">
        <v>393</v>
      </c>
      <c r="C42" s="5">
        <f t="shared" si="12"/>
        <v>5</v>
      </c>
      <c r="D42" s="71">
        <f t="shared" si="1"/>
        <v>57.541443016401509</v>
      </c>
      <c r="E42" s="6">
        <v>250</v>
      </c>
      <c r="F42" s="74">
        <f t="shared" si="13"/>
        <v>3</v>
      </c>
      <c r="G42" s="76">
        <f t="shared" si="3"/>
        <v>36.60397138447933</v>
      </c>
      <c r="H42" s="21">
        <v>368</v>
      </c>
      <c r="I42" s="5">
        <f t="shared" si="14"/>
        <v>3</v>
      </c>
      <c r="J42" s="71">
        <f t="shared" si="5"/>
        <v>53.881045877953575</v>
      </c>
      <c r="K42" s="4">
        <v>237</v>
      </c>
      <c r="L42" s="74">
        <f t="shared" si="15"/>
        <v>1</v>
      </c>
      <c r="M42" s="76">
        <f t="shared" si="7"/>
        <v>34.700564872486403</v>
      </c>
      <c r="N42" s="21">
        <v>25</v>
      </c>
      <c r="O42" s="5">
        <f t="shared" si="16"/>
        <v>2</v>
      </c>
      <c r="P42" s="71">
        <f t="shared" si="9"/>
        <v>3.6603971384479332</v>
      </c>
      <c r="Q42" s="4">
        <v>13</v>
      </c>
      <c r="R42" s="74">
        <f t="shared" si="11"/>
        <v>2</v>
      </c>
      <c r="S42" s="77">
        <f t="shared" si="10"/>
        <v>1.9034065119929253</v>
      </c>
    </row>
    <row r="43" spans="1:19" x14ac:dyDescent="0.25">
      <c r="A43" s="13">
        <v>43927</v>
      </c>
      <c r="B43" s="4">
        <v>395</v>
      </c>
      <c r="C43" s="5">
        <f t="shared" si="12"/>
        <v>2</v>
      </c>
      <c r="D43" s="71">
        <f t="shared" si="1"/>
        <v>57.834274787477341</v>
      </c>
      <c r="E43" s="4">
        <v>225</v>
      </c>
      <c r="F43" s="74">
        <f t="shared" si="13"/>
        <v>-25</v>
      </c>
      <c r="G43" s="76">
        <f t="shared" si="3"/>
        <v>32.943574246031396</v>
      </c>
      <c r="H43" s="11">
        <v>370</v>
      </c>
      <c r="I43" s="5">
        <f t="shared" si="14"/>
        <v>2</v>
      </c>
      <c r="J43" s="71">
        <f t="shared" si="5"/>
        <v>54.173877649029407</v>
      </c>
      <c r="K43" s="4">
        <v>212</v>
      </c>
      <c r="L43" s="74">
        <f t="shared" si="15"/>
        <v>-25</v>
      </c>
      <c r="M43" s="76">
        <f t="shared" si="7"/>
        <v>31.040167734038469</v>
      </c>
      <c r="N43" s="11">
        <v>25</v>
      </c>
      <c r="O43" s="5">
        <f t="shared" si="16"/>
        <v>0</v>
      </c>
      <c r="P43" s="71">
        <f t="shared" si="9"/>
        <v>3.6603971384479332</v>
      </c>
      <c r="Q43" s="4">
        <v>13</v>
      </c>
      <c r="R43" s="74">
        <f t="shared" si="11"/>
        <v>0</v>
      </c>
      <c r="S43" s="77">
        <f t="shared" si="10"/>
        <v>1.9034065119929253</v>
      </c>
    </row>
    <row r="44" spans="1:19" x14ac:dyDescent="0.25">
      <c r="A44" s="13">
        <v>43928</v>
      </c>
      <c r="B44" s="4">
        <v>422</v>
      </c>
      <c r="C44" s="5">
        <f t="shared" si="12"/>
        <v>27</v>
      </c>
      <c r="D44" s="71">
        <f t="shared" si="1"/>
        <v>61.787503697001107</v>
      </c>
      <c r="E44" s="4">
        <v>231</v>
      </c>
      <c r="F44" s="74">
        <f t="shared" si="13"/>
        <v>6</v>
      </c>
      <c r="G44" s="76">
        <f t="shared" si="3"/>
        <v>33.822069559258907</v>
      </c>
      <c r="H44" s="11">
        <v>396</v>
      </c>
      <c r="I44" s="5">
        <f t="shared" si="14"/>
        <v>26</v>
      </c>
      <c r="J44" s="71">
        <f t="shared" si="5"/>
        <v>57.980690673015268</v>
      </c>
      <c r="K44" s="4">
        <v>223</v>
      </c>
      <c r="L44" s="74">
        <f t="shared" si="15"/>
        <v>11</v>
      </c>
      <c r="M44" s="76">
        <f t="shared" si="7"/>
        <v>32.650742474955564</v>
      </c>
      <c r="N44" s="11">
        <v>26</v>
      </c>
      <c r="O44" s="5">
        <f t="shared" si="16"/>
        <v>1</v>
      </c>
      <c r="P44" s="71">
        <f t="shared" si="9"/>
        <v>3.8068130239858506</v>
      </c>
      <c r="Q44" s="4">
        <v>8</v>
      </c>
      <c r="R44" s="74">
        <f t="shared" si="11"/>
        <v>-5</v>
      </c>
      <c r="S44" s="77">
        <f t="shared" si="10"/>
        <v>1.1713270843033385</v>
      </c>
    </row>
    <row r="45" spans="1:19" x14ac:dyDescent="0.25">
      <c r="A45" s="13">
        <v>43929</v>
      </c>
      <c r="B45" s="4">
        <v>442</v>
      </c>
      <c r="C45" s="5">
        <f t="shared" si="12"/>
        <v>20</v>
      </c>
      <c r="D45" s="71">
        <f t="shared" si="1"/>
        <v>64.715821407759449</v>
      </c>
      <c r="E45" s="4">
        <v>234</v>
      </c>
      <c r="F45" s="74">
        <f t="shared" si="13"/>
        <v>3</v>
      </c>
      <c r="G45" s="76">
        <f t="shared" si="3"/>
        <v>34.261317215872651</v>
      </c>
      <c r="H45" s="11">
        <v>416</v>
      </c>
      <c r="I45" s="5">
        <f t="shared" si="14"/>
        <v>20</v>
      </c>
      <c r="J45" s="71">
        <f t="shared" si="5"/>
        <v>60.90900838377361</v>
      </c>
      <c r="K45" s="4">
        <v>226</v>
      </c>
      <c r="L45" s="74">
        <f t="shared" si="15"/>
        <v>3</v>
      </c>
      <c r="M45" s="76">
        <f t="shared" si="7"/>
        <v>33.089990131569316</v>
      </c>
      <c r="N45" s="11">
        <v>26</v>
      </c>
      <c r="O45" s="5">
        <f t="shared" si="16"/>
        <v>0</v>
      </c>
      <c r="P45" s="71">
        <f t="shared" si="9"/>
        <v>3.8068130239858506</v>
      </c>
      <c r="Q45" s="4">
        <v>8</v>
      </c>
      <c r="R45" s="74">
        <f t="shared" si="11"/>
        <v>0</v>
      </c>
      <c r="S45" s="77">
        <f t="shared" si="10"/>
        <v>1.1713270843033385</v>
      </c>
    </row>
    <row r="46" spans="1:19" x14ac:dyDescent="0.25">
      <c r="A46" s="13">
        <v>43930</v>
      </c>
      <c r="B46" s="4">
        <v>451</v>
      </c>
      <c r="C46" s="5">
        <f t="shared" si="12"/>
        <v>9</v>
      </c>
      <c r="D46" s="71">
        <f t="shared" si="1"/>
        <v>66.033564377600712</v>
      </c>
      <c r="E46" s="4">
        <v>227</v>
      </c>
      <c r="F46" s="74">
        <f t="shared" si="13"/>
        <v>-7</v>
      </c>
      <c r="G46" s="76">
        <f t="shared" si="3"/>
        <v>33.236406017107228</v>
      </c>
      <c r="H46" s="11">
        <v>425</v>
      </c>
      <c r="I46" s="5">
        <f t="shared" si="14"/>
        <v>9</v>
      </c>
      <c r="J46" s="71">
        <f t="shared" si="5"/>
        <v>62.226751353614866</v>
      </c>
      <c r="K46" s="4">
        <v>219</v>
      </c>
      <c r="L46" s="74">
        <f t="shared" si="15"/>
        <v>-7</v>
      </c>
      <c r="M46" s="76">
        <f t="shared" si="7"/>
        <v>32.065078932803893</v>
      </c>
      <c r="N46" s="11">
        <v>26</v>
      </c>
      <c r="O46" s="5">
        <f t="shared" si="16"/>
        <v>0</v>
      </c>
      <c r="P46" s="71">
        <f t="shared" si="9"/>
        <v>3.8068130239858506</v>
      </c>
      <c r="Q46" s="4">
        <v>8</v>
      </c>
      <c r="R46" s="74">
        <f t="shared" si="11"/>
        <v>0</v>
      </c>
      <c r="S46" s="77">
        <f t="shared" si="10"/>
        <v>1.1713270843033385</v>
      </c>
    </row>
    <row r="47" spans="1:19" x14ac:dyDescent="0.25">
      <c r="A47" s="13">
        <v>43931</v>
      </c>
      <c r="B47" s="4">
        <v>466</v>
      </c>
      <c r="C47" s="5">
        <f t="shared" si="12"/>
        <v>15</v>
      </c>
      <c r="D47" s="71">
        <f>B47/682986*100000</f>
        <v>68.229802660669478</v>
      </c>
      <c r="E47" s="4">
        <v>216</v>
      </c>
      <c r="F47" s="74">
        <f t="shared" si="13"/>
        <v>-11</v>
      </c>
      <c r="G47" s="76">
        <f t="shared" si="3"/>
        <v>31.625831276190144</v>
      </c>
      <c r="H47" s="11">
        <v>440</v>
      </c>
      <c r="I47" s="5">
        <f t="shared" si="14"/>
        <v>15</v>
      </c>
      <c r="J47" s="71">
        <f t="shared" si="5"/>
        <v>64.422989636683624</v>
      </c>
      <c r="K47" s="4">
        <v>208</v>
      </c>
      <c r="L47" s="74">
        <f t="shared" si="15"/>
        <v>-11</v>
      </c>
      <c r="M47" s="76">
        <f t="shared" si="7"/>
        <v>30.454504191886805</v>
      </c>
      <c r="N47" s="11">
        <v>26</v>
      </c>
      <c r="O47" s="5">
        <f t="shared" si="16"/>
        <v>0</v>
      </c>
      <c r="P47" s="71">
        <f t="shared" si="9"/>
        <v>3.8068130239858506</v>
      </c>
      <c r="Q47" s="4">
        <v>8</v>
      </c>
      <c r="R47" s="74">
        <f t="shared" si="11"/>
        <v>0</v>
      </c>
      <c r="S47" s="77">
        <f t="shared" si="10"/>
        <v>1.1713270843033385</v>
      </c>
    </row>
    <row r="48" spans="1:19" x14ac:dyDescent="0.25">
      <c r="A48" s="13">
        <v>43932</v>
      </c>
      <c r="B48" s="4">
        <v>477</v>
      </c>
      <c r="C48" s="5">
        <f t="shared" si="12"/>
        <v>11</v>
      </c>
      <c r="D48" s="71">
        <f t="shared" si="1"/>
        <v>69.840377401586565</v>
      </c>
      <c r="E48" s="4">
        <v>227</v>
      </c>
      <c r="F48" s="74">
        <f t="shared" si="13"/>
        <v>11</v>
      </c>
      <c r="G48" s="76">
        <f t="shared" si="3"/>
        <v>33.236406017107228</v>
      </c>
      <c r="H48" s="11">
        <v>451</v>
      </c>
      <c r="I48" s="5">
        <f t="shared" si="14"/>
        <v>11</v>
      </c>
      <c r="J48" s="71">
        <f t="shared" si="5"/>
        <v>66.033564377600712</v>
      </c>
      <c r="K48" s="4">
        <v>219</v>
      </c>
      <c r="L48" s="74">
        <f t="shared" si="15"/>
        <v>11</v>
      </c>
      <c r="M48" s="76">
        <f t="shared" si="7"/>
        <v>32.065078932803893</v>
      </c>
      <c r="N48" s="11">
        <v>26</v>
      </c>
      <c r="O48" s="5">
        <f t="shared" si="16"/>
        <v>0</v>
      </c>
      <c r="P48" s="71">
        <f t="shared" si="9"/>
        <v>3.8068130239858506</v>
      </c>
      <c r="Q48" s="4">
        <v>8</v>
      </c>
      <c r="R48" s="74">
        <f t="shared" si="11"/>
        <v>0</v>
      </c>
      <c r="S48" s="77">
        <f t="shared" si="10"/>
        <v>1.1713270843033385</v>
      </c>
    </row>
    <row r="49" spans="1:19" x14ac:dyDescent="0.25">
      <c r="A49" s="15">
        <v>43933</v>
      </c>
      <c r="B49" s="6">
        <v>483</v>
      </c>
      <c r="C49" s="5">
        <f t="shared" si="12"/>
        <v>6</v>
      </c>
      <c r="D49" s="71">
        <f t="shared" si="1"/>
        <v>70.718872714814069</v>
      </c>
      <c r="E49" s="6">
        <v>230</v>
      </c>
      <c r="F49" s="74">
        <f t="shared" si="13"/>
        <v>3</v>
      </c>
      <c r="G49" s="76">
        <f t="shared" si="3"/>
        <v>33.675653673720987</v>
      </c>
      <c r="H49" s="21">
        <v>457</v>
      </c>
      <c r="I49" s="5">
        <f t="shared" si="14"/>
        <v>6</v>
      </c>
      <c r="J49" s="71">
        <f t="shared" si="5"/>
        <v>66.912059690828215</v>
      </c>
      <c r="K49" s="4">
        <v>223</v>
      </c>
      <c r="L49" s="74">
        <f t="shared" si="15"/>
        <v>4</v>
      </c>
      <c r="M49" s="76">
        <f t="shared" si="7"/>
        <v>32.650742474955564</v>
      </c>
      <c r="N49" s="21">
        <v>26</v>
      </c>
      <c r="O49" s="5">
        <f t="shared" si="16"/>
        <v>0</v>
      </c>
      <c r="P49" s="71">
        <f t="shared" si="9"/>
        <v>3.8068130239858506</v>
      </c>
      <c r="Q49" s="4">
        <v>7</v>
      </c>
      <c r="R49" s="74">
        <f t="shared" si="11"/>
        <v>-1</v>
      </c>
      <c r="S49" s="77">
        <f t="shared" si="10"/>
        <v>1.0249111987654214</v>
      </c>
    </row>
    <row r="50" spans="1:19" x14ac:dyDescent="0.25">
      <c r="A50" s="13">
        <v>43934</v>
      </c>
      <c r="B50" s="4">
        <v>489</v>
      </c>
      <c r="C50" s="5">
        <f t="shared" si="12"/>
        <v>6</v>
      </c>
      <c r="D50" s="71">
        <f t="shared" si="1"/>
        <v>71.597368028041572</v>
      </c>
      <c r="E50" s="4">
        <v>229</v>
      </c>
      <c r="F50" s="74">
        <f t="shared" si="13"/>
        <v>-1</v>
      </c>
      <c r="G50" s="76">
        <f t="shared" si="3"/>
        <v>33.529237788183067</v>
      </c>
      <c r="H50" s="11">
        <v>463</v>
      </c>
      <c r="I50" s="5">
        <f t="shared" si="14"/>
        <v>6</v>
      </c>
      <c r="J50" s="71">
        <f t="shared" si="5"/>
        <v>67.790555004055719</v>
      </c>
      <c r="K50" s="4">
        <v>222</v>
      </c>
      <c r="L50" s="74">
        <f t="shared" si="15"/>
        <v>-1</v>
      </c>
      <c r="M50" s="76">
        <f t="shared" si="7"/>
        <v>32.504326589417651</v>
      </c>
      <c r="N50" s="11">
        <v>26</v>
      </c>
      <c r="O50" s="5">
        <f t="shared" si="16"/>
        <v>0</v>
      </c>
      <c r="P50" s="71">
        <f t="shared" si="9"/>
        <v>3.8068130239858506</v>
      </c>
      <c r="Q50" s="4">
        <v>7</v>
      </c>
      <c r="R50" s="74">
        <f t="shared" si="11"/>
        <v>0</v>
      </c>
      <c r="S50" s="77">
        <f t="shared" si="10"/>
        <v>1.0249111987654214</v>
      </c>
    </row>
    <row r="51" spans="1:19" x14ac:dyDescent="0.25">
      <c r="A51" s="13">
        <v>43935</v>
      </c>
      <c r="B51" s="4">
        <v>497</v>
      </c>
      <c r="C51" s="5">
        <f t="shared" si="12"/>
        <v>8</v>
      </c>
      <c r="D51" s="71">
        <f t="shared" si="1"/>
        <v>72.768695112344901</v>
      </c>
      <c r="E51" s="4">
        <v>217</v>
      </c>
      <c r="F51" s="74">
        <f t="shared" si="13"/>
        <v>-12</v>
      </c>
      <c r="G51" s="76">
        <f t="shared" si="3"/>
        <v>31.77224716172806</v>
      </c>
      <c r="H51" s="11">
        <v>471</v>
      </c>
      <c r="I51" s="5">
        <f t="shared" si="14"/>
        <v>8</v>
      </c>
      <c r="J51" s="71">
        <f t="shared" si="5"/>
        <v>68.961882088359062</v>
      </c>
      <c r="K51" s="4">
        <v>211</v>
      </c>
      <c r="L51" s="74">
        <f t="shared" si="15"/>
        <v>-11</v>
      </c>
      <c r="M51" s="76">
        <f t="shared" si="7"/>
        <v>30.893751848500553</v>
      </c>
      <c r="N51" s="11">
        <v>26</v>
      </c>
      <c r="O51" s="5">
        <f t="shared" si="16"/>
        <v>0</v>
      </c>
      <c r="P51" s="71">
        <f t="shared" si="9"/>
        <v>3.8068130239858506</v>
      </c>
      <c r="Q51" s="4">
        <v>6</v>
      </c>
      <c r="R51" s="74">
        <f t="shared" si="11"/>
        <v>-1</v>
      </c>
      <c r="S51" s="77">
        <f t="shared" si="10"/>
        <v>0.87849531322750396</v>
      </c>
    </row>
    <row r="52" spans="1:19" x14ac:dyDescent="0.25">
      <c r="A52" s="13">
        <v>43936</v>
      </c>
      <c r="B52" s="4">
        <v>504</v>
      </c>
      <c r="C52" s="5">
        <f t="shared" si="12"/>
        <v>7</v>
      </c>
      <c r="D52" s="71">
        <f t="shared" si="1"/>
        <v>73.793606311110324</v>
      </c>
      <c r="E52" s="4">
        <v>212</v>
      </c>
      <c r="F52" s="74">
        <f t="shared" si="13"/>
        <v>-5</v>
      </c>
      <c r="G52" s="76">
        <f t="shared" si="3"/>
        <v>31.040167734038469</v>
      </c>
      <c r="H52" s="11">
        <v>478</v>
      </c>
      <c r="I52" s="5">
        <f t="shared" si="14"/>
        <v>7</v>
      </c>
      <c r="J52" s="71">
        <f t="shared" si="5"/>
        <v>69.986793287124485</v>
      </c>
      <c r="K52" s="4">
        <v>208</v>
      </c>
      <c r="L52" s="74">
        <f t="shared" si="15"/>
        <v>-3</v>
      </c>
      <c r="M52" s="76">
        <f t="shared" si="7"/>
        <v>30.454504191886805</v>
      </c>
      <c r="N52" s="11">
        <v>26</v>
      </c>
      <c r="O52" s="5">
        <f t="shared" si="16"/>
        <v>0</v>
      </c>
      <c r="P52" s="71">
        <f t="shared" si="9"/>
        <v>3.8068130239858506</v>
      </c>
      <c r="Q52" s="4">
        <v>4</v>
      </c>
      <c r="R52" s="74">
        <f t="shared" si="11"/>
        <v>-2</v>
      </c>
      <c r="S52" s="77">
        <f t="shared" si="10"/>
        <v>0.58566354215166927</v>
      </c>
    </row>
    <row r="53" spans="1:19" x14ac:dyDescent="0.25">
      <c r="A53" s="13">
        <v>43937</v>
      </c>
      <c r="B53" s="4">
        <v>553</v>
      </c>
      <c r="C53" s="5">
        <f t="shared" si="12"/>
        <v>49</v>
      </c>
      <c r="D53" s="71">
        <f t="shared" si="1"/>
        <v>80.967984702468286</v>
      </c>
      <c r="E53" s="4">
        <v>245</v>
      </c>
      <c r="F53" s="74">
        <f t="shared" si="13"/>
        <v>33</v>
      </c>
      <c r="G53" s="76">
        <f t="shared" si="3"/>
        <v>35.871891956789739</v>
      </c>
      <c r="H53" s="11">
        <v>526</v>
      </c>
      <c r="I53" s="5">
        <f t="shared" si="14"/>
        <v>48</v>
      </c>
      <c r="J53" s="71">
        <f t="shared" si="5"/>
        <v>77.014755792944513</v>
      </c>
      <c r="K53" s="4">
        <v>242</v>
      </c>
      <c r="L53" s="74">
        <f t="shared" si="15"/>
        <v>34</v>
      </c>
      <c r="M53" s="76">
        <f t="shared" si="7"/>
        <v>35.432644300175994</v>
      </c>
      <c r="N53" s="11">
        <v>27</v>
      </c>
      <c r="O53" s="5">
        <f t="shared" si="16"/>
        <v>1</v>
      </c>
      <c r="P53" s="71">
        <f t="shared" si="9"/>
        <v>3.953228909523768</v>
      </c>
      <c r="Q53" s="4">
        <v>3</v>
      </c>
      <c r="R53" s="74">
        <f t="shared" si="11"/>
        <v>-1</v>
      </c>
      <c r="S53" s="77">
        <f t="shared" si="10"/>
        <v>0.43924765661375198</v>
      </c>
    </row>
    <row r="54" spans="1:19" x14ac:dyDescent="0.25">
      <c r="A54" s="13">
        <v>43938</v>
      </c>
      <c r="B54" s="4">
        <v>564</v>
      </c>
      <c r="C54" s="5">
        <f t="shared" si="12"/>
        <v>11</v>
      </c>
      <c r="D54" s="71">
        <f t="shared" si="1"/>
        <v>82.578559443385373</v>
      </c>
      <c r="E54" s="4">
        <v>239</v>
      </c>
      <c r="F54" s="74">
        <f t="shared" si="13"/>
        <v>-6</v>
      </c>
      <c r="G54" s="76">
        <f t="shared" si="3"/>
        <v>34.993396643562242</v>
      </c>
      <c r="H54" s="11">
        <v>537</v>
      </c>
      <c r="I54" s="5">
        <f t="shared" si="14"/>
        <v>11</v>
      </c>
      <c r="J54" s="71">
        <f t="shared" si="5"/>
        <v>78.6253305338616</v>
      </c>
      <c r="K54" s="4">
        <v>236</v>
      </c>
      <c r="L54" s="74">
        <f t="shared" si="15"/>
        <v>-6</v>
      </c>
      <c r="M54" s="76">
        <f t="shared" si="7"/>
        <v>34.554148986948483</v>
      </c>
      <c r="N54" s="11">
        <v>27</v>
      </c>
      <c r="O54" s="5">
        <f t="shared" si="16"/>
        <v>0</v>
      </c>
      <c r="P54" s="71">
        <f t="shared" si="9"/>
        <v>3.953228909523768</v>
      </c>
      <c r="Q54" s="4">
        <v>3</v>
      </c>
      <c r="R54" s="74">
        <f t="shared" si="11"/>
        <v>0</v>
      </c>
      <c r="S54" s="77">
        <f t="shared" si="10"/>
        <v>0.43924765661375198</v>
      </c>
    </row>
    <row r="55" spans="1:19" x14ac:dyDescent="0.25">
      <c r="A55" s="13">
        <v>43939</v>
      </c>
      <c r="B55" s="4">
        <v>582</v>
      </c>
      <c r="C55" s="5">
        <f t="shared" si="12"/>
        <v>18</v>
      </c>
      <c r="D55" s="71">
        <f t="shared" si="1"/>
        <v>85.214045383067884</v>
      </c>
      <c r="E55" s="4">
        <v>256</v>
      </c>
      <c r="F55" s="74">
        <f t="shared" si="13"/>
        <v>17</v>
      </c>
      <c r="G55" s="76">
        <f t="shared" si="3"/>
        <v>37.482466697706833</v>
      </c>
      <c r="H55" s="11">
        <v>555</v>
      </c>
      <c r="I55" s="5">
        <f t="shared" si="14"/>
        <v>18</v>
      </c>
      <c r="J55" s="71">
        <f t="shared" si="5"/>
        <v>81.260816473544111</v>
      </c>
      <c r="K55" s="4">
        <v>253</v>
      </c>
      <c r="L55" s="74">
        <f t="shared" si="15"/>
        <v>17</v>
      </c>
      <c r="M55" s="76">
        <f t="shared" si="7"/>
        <v>37.043219041093082</v>
      </c>
      <c r="N55" s="11">
        <v>27</v>
      </c>
      <c r="O55" s="5">
        <f t="shared" si="16"/>
        <v>0</v>
      </c>
      <c r="P55" s="71">
        <f t="shared" si="9"/>
        <v>3.953228909523768</v>
      </c>
      <c r="Q55" s="4">
        <v>3</v>
      </c>
      <c r="R55" s="74">
        <f t="shared" si="11"/>
        <v>0</v>
      </c>
      <c r="S55" s="77">
        <f t="shared" si="10"/>
        <v>0.43924765661375198</v>
      </c>
    </row>
    <row r="56" spans="1:19" x14ac:dyDescent="0.25">
      <c r="A56" s="15">
        <v>43940</v>
      </c>
      <c r="B56" s="6">
        <v>601</v>
      </c>
      <c r="C56" s="5">
        <f t="shared" si="12"/>
        <v>19</v>
      </c>
      <c r="D56" s="71">
        <f t="shared" si="1"/>
        <v>87.995947208288314</v>
      </c>
      <c r="E56" s="6">
        <v>275</v>
      </c>
      <c r="F56" s="74">
        <f t="shared" si="13"/>
        <v>19</v>
      </c>
      <c r="G56" s="76">
        <f t="shared" si="3"/>
        <v>40.264368522927263</v>
      </c>
      <c r="H56" s="21">
        <v>574</v>
      </c>
      <c r="I56" s="5">
        <f t="shared" si="14"/>
        <v>19</v>
      </c>
      <c r="J56" s="71">
        <f t="shared" si="5"/>
        <v>84.042718298764541</v>
      </c>
      <c r="K56" s="4">
        <v>272</v>
      </c>
      <c r="L56" s="74">
        <f t="shared" si="15"/>
        <v>19</v>
      </c>
      <c r="M56" s="76">
        <f t="shared" si="7"/>
        <v>39.825120866313512</v>
      </c>
      <c r="N56" s="21">
        <v>27</v>
      </c>
      <c r="O56" s="5">
        <f t="shared" si="16"/>
        <v>0</v>
      </c>
      <c r="P56" s="71">
        <f t="shared" si="9"/>
        <v>3.953228909523768</v>
      </c>
      <c r="Q56" s="4">
        <v>3</v>
      </c>
      <c r="R56" s="74">
        <f t="shared" si="11"/>
        <v>0</v>
      </c>
      <c r="S56" s="77">
        <f t="shared" si="10"/>
        <v>0.43924765661375198</v>
      </c>
    </row>
    <row r="57" spans="1:19" x14ac:dyDescent="0.25">
      <c r="A57" s="13">
        <v>43941</v>
      </c>
      <c r="B57" s="4">
        <v>607</v>
      </c>
      <c r="C57" s="5">
        <f t="shared" si="12"/>
        <v>6</v>
      </c>
      <c r="D57" s="71">
        <f t="shared" si="1"/>
        <v>88.874442521515817</v>
      </c>
      <c r="E57" s="4">
        <v>265</v>
      </c>
      <c r="F57" s="74">
        <f t="shared" si="13"/>
        <v>-10</v>
      </c>
      <c r="G57" s="76">
        <f t="shared" si="3"/>
        <v>38.800209667548089</v>
      </c>
      <c r="H57" s="11">
        <v>578</v>
      </c>
      <c r="I57" s="5">
        <f t="shared" si="14"/>
        <v>4</v>
      </c>
      <c r="J57" s="71">
        <f t="shared" si="5"/>
        <v>84.628381840916219</v>
      </c>
      <c r="K57" s="4">
        <v>262</v>
      </c>
      <c r="L57" s="74">
        <f t="shared" si="15"/>
        <v>-10</v>
      </c>
      <c r="M57" s="76">
        <f t="shared" si="7"/>
        <v>38.360962010934337</v>
      </c>
      <c r="N57" s="11">
        <v>29</v>
      </c>
      <c r="O57" s="5">
        <f t="shared" si="16"/>
        <v>2</v>
      </c>
      <c r="P57" s="71">
        <f t="shared" si="9"/>
        <v>4.2460606805996024</v>
      </c>
      <c r="Q57" s="4">
        <v>3</v>
      </c>
      <c r="R57" s="74">
        <f t="shared" si="11"/>
        <v>0</v>
      </c>
      <c r="S57" s="77">
        <f t="shared" si="10"/>
        <v>0.43924765661375198</v>
      </c>
    </row>
    <row r="58" spans="1:19" x14ac:dyDescent="0.25">
      <c r="A58" s="13">
        <v>43942</v>
      </c>
      <c r="B58" s="4">
        <v>625</v>
      </c>
      <c r="C58" s="5">
        <f t="shared" si="12"/>
        <v>18</v>
      </c>
      <c r="D58" s="71">
        <f t="shared" si="1"/>
        <v>91.509928461198328</v>
      </c>
      <c r="E58" s="4">
        <v>265</v>
      </c>
      <c r="F58" s="74">
        <f t="shared" si="13"/>
        <v>0</v>
      </c>
      <c r="G58" s="76">
        <f t="shared" si="3"/>
        <v>38.800209667548089</v>
      </c>
      <c r="H58" s="11">
        <v>595</v>
      </c>
      <c r="I58" s="5">
        <f t="shared" si="14"/>
        <v>17</v>
      </c>
      <c r="J58" s="71">
        <f t="shared" si="5"/>
        <v>87.117451895060796</v>
      </c>
      <c r="K58" s="4">
        <v>261</v>
      </c>
      <c r="L58" s="74">
        <f t="shared" si="15"/>
        <v>-1</v>
      </c>
      <c r="M58" s="76">
        <f t="shared" si="7"/>
        <v>38.214546125396417</v>
      </c>
      <c r="N58" s="11">
        <v>30</v>
      </c>
      <c r="O58" s="5">
        <f t="shared" si="16"/>
        <v>1</v>
      </c>
      <c r="P58" s="71">
        <f t="shared" si="9"/>
        <v>4.3924765661375202</v>
      </c>
      <c r="Q58" s="4">
        <v>4</v>
      </c>
      <c r="R58" s="74">
        <f t="shared" si="11"/>
        <v>1</v>
      </c>
      <c r="S58" s="77">
        <f t="shared" si="10"/>
        <v>0.58566354215166927</v>
      </c>
    </row>
    <row r="59" spans="1:19" x14ac:dyDescent="0.25">
      <c r="A59" s="13">
        <v>43943</v>
      </c>
      <c r="B59" s="4">
        <v>673</v>
      </c>
      <c r="C59" s="5">
        <f t="shared" si="12"/>
        <v>48</v>
      </c>
      <c r="D59" s="71">
        <f>B59/682986*100000</f>
        <v>98.53789096701837</v>
      </c>
      <c r="E59" s="4">
        <v>297</v>
      </c>
      <c r="F59" s="74">
        <f t="shared" si="13"/>
        <v>32</v>
      </c>
      <c r="G59" s="76">
        <f t="shared" si="3"/>
        <v>43.485518004761445</v>
      </c>
      <c r="H59" s="11">
        <v>643</v>
      </c>
      <c r="I59" s="5">
        <f t="shared" si="14"/>
        <v>48</v>
      </c>
      <c r="J59" s="71">
        <f t="shared" si="5"/>
        <v>94.145414400880838</v>
      </c>
      <c r="K59" s="4">
        <v>293</v>
      </c>
      <c r="L59" s="74">
        <f t="shared" si="15"/>
        <v>32</v>
      </c>
      <c r="M59" s="76">
        <f t="shared" si="7"/>
        <v>42.899854462609774</v>
      </c>
      <c r="N59" s="11">
        <v>30</v>
      </c>
      <c r="O59" s="5">
        <f t="shared" si="16"/>
        <v>0</v>
      </c>
      <c r="P59" s="71">
        <f t="shared" si="9"/>
        <v>4.3924765661375202</v>
      </c>
      <c r="Q59" s="4">
        <v>4</v>
      </c>
      <c r="R59" s="74">
        <f t="shared" si="11"/>
        <v>0</v>
      </c>
      <c r="S59" s="77">
        <f t="shared" si="10"/>
        <v>0.58566354215166927</v>
      </c>
    </row>
    <row r="60" spans="1:19" x14ac:dyDescent="0.25">
      <c r="A60" s="13">
        <v>43944</v>
      </c>
      <c r="B60" s="4">
        <v>708</v>
      </c>
      <c r="C60" s="5">
        <f t="shared" si="12"/>
        <v>35</v>
      </c>
      <c r="D60" s="71">
        <f t="shared" si="1"/>
        <v>103.66244696084547</v>
      </c>
      <c r="E60" s="4">
        <v>319</v>
      </c>
      <c r="F60" s="74">
        <f t="shared" si="13"/>
        <v>22</v>
      </c>
      <c r="G60" s="76">
        <f t="shared" si="3"/>
        <v>46.706667486595627</v>
      </c>
      <c r="H60" s="11">
        <v>676</v>
      </c>
      <c r="I60" s="5">
        <f t="shared" si="14"/>
        <v>33</v>
      </c>
      <c r="J60" s="71">
        <f t="shared" si="5"/>
        <v>98.977138623632115</v>
      </c>
      <c r="K60" s="4">
        <v>313</v>
      </c>
      <c r="L60" s="74">
        <f t="shared" si="15"/>
        <v>20</v>
      </c>
      <c r="M60" s="76">
        <f t="shared" si="7"/>
        <v>45.828172173368124</v>
      </c>
      <c r="N60" s="11">
        <v>32</v>
      </c>
      <c r="O60" s="5">
        <f t="shared" si="16"/>
        <v>2</v>
      </c>
      <c r="P60" s="71">
        <f t="shared" si="9"/>
        <v>4.6853083372133542</v>
      </c>
      <c r="Q60" s="4">
        <v>6</v>
      </c>
      <c r="R60" s="74">
        <f t="shared" si="11"/>
        <v>2</v>
      </c>
      <c r="S60" s="77">
        <f t="shared" si="10"/>
        <v>0.87849531322750396</v>
      </c>
    </row>
    <row r="61" spans="1:19" x14ac:dyDescent="0.25">
      <c r="A61" s="13">
        <v>43945</v>
      </c>
      <c r="B61" s="4">
        <v>720</v>
      </c>
      <c r="C61" s="5">
        <f t="shared" si="12"/>
        <v>12</v>
      </c>
      <c r="D61" s="71">
        <f t="shared" si="1"/>
        <v>105.41943758730046</v>
      </c>
      <c r="E61" s="4">
        <v>319</v>
      </c>
      <c r="F61" s="74">
        <f t="shared" si="13"/>
        <v>0</v>
      </c>
      <c r="G61" s="76">
        <f t="shared" si="3"/>
        <v>46.706667486595627</v>
      </c>
      <c r="H61" s="11">
        <v>682</v>
      </c>
      <c r="I61" s="5">
        <f t="shared" si="14"/>
        <v>6</v>
      </c>
      <c r="J61" s="71">
        <f t="shared" si="5"/>
        <v>99.855633936859618</v>
      </c>
      <c r="K61" s="4">
        <v>307</v>
      </c>
      <c r="L61" s="74">
        <f t="shared" si="15"/>
        <v>-6</v>
      </c>
      <c r="M61" s="76">
        <f t="shared" si="7"/>
        <v>44.94967686014062</v>
      </c>
      <c r="N61" s="11">
        <v>38</v>
      </c>
      <c r="O61" s="5">
        <f t="shared" si="16"/>
        <v>6</v>
      </c>
      <c r="P61" s="71">
        <f t="shared" si="9"/>
        <v>5.5638036504408586</v>
      </c>
      <c r="Q61" s="4">
        <v>12</v>
      </c>
      <c r="R61" s="74">
        <f t="shared" si="11"/>
        <v>6</v>
      </c>
      <c r="S61" s="77">
        <f t="shared" si="10"/>
        <v>1.7569906264550079</v>
      </c>
    </row>
    <row r="62" spans="1:19" x14ac:dyDescent="0.25">
      <c r="A62" s="13">
        <v>43946</v>
      </c>
      <c r="B62" s="4">
        <v>740</v>
      </c>
      <c r="C62" s="5">
        <f t="shared" si="12"/>
        <v>20</v>
      </c>
      <c r="D62" s="71">
        <f t="shared" si="1"/>
        <v>108.34775529805881</v>
      </c>
      <c r="E62" s="4">
        <v>339</v>
      </c>
      <c r="F62" s="74">
        <f t="shared" si="13"/>
        <v>20</v>
      </c>
      <c r="G62" s="76">
        <f t="shared" si="3"/>
        <v>49.634985197353977</v>
      </c>
      <c r="H62" s="11">
        <v>700</v>
      </c>
      <c r="I62" s="5">
        <f t="shared" si="14"/>
        <v>18</v>
      </c>
      <c r="J62" s="71">
        <f t="shared" si="5"/>
        <v>102.49111987654213</v>
      </c>
      <c r="K62" s="4">
        <v>325</v>
      </c>
      <c r="L62" s="74">
        <f t="shared" si="15"/>
        <v>18</v>
      </c>
      <c r="M62" s="76">
        <f t="shared" si="7"/>
        <v>47.585162799823131</v>
      </c>
      <c r="N62" s="11">
        <v>40</v>
      </c>
      <c r="O62" s="5">
        <f t="shared" si="16"/>
        <v>2</v>
      </c>
      <c r="P62" s="71">
        <f t="shared" si="9"/>
        <v>5.8566354215166934</v>
      </c>
      <c r="Q62" s="4">
        <v>14</v>
      </c>
      <c r="R62" s="74">
        <f t="shared" si="11"/>
        <v>2</v>
      </c>
      <c r="S62" s="77">
        <f t="shared" si="10"/>
        <v>2.0498223975308427</v>
      </c>
    </row>
    <row r="63" spans="1:19" x14ac:dyDescent="0.25">
      <c r="A63" s="15">
        <v>43947</v>
      </c>
      <c r="B63" s="6">
        <v>754</v>
      </c>
      <c r="C63" s="5">
        <f t="shared" si="12"/>
        <v>14</v>
      </c>
      <c r="D63" s="71">
        <f t="shared" si="1"/>
        <v>110.39757769558966</v>
      </c>
      <c r="E63" s="6">
        <v>352</v>
      </c>
      <c r="F63" s="74">
        <f t="shared" si="13"/>
        <v>13</v>
      </c>
      <c r="G63" s="76">
        <f t="shared" si="3"/>
        <v>51.538391709346897</v>
      </c>
      <c r="H63" s="21">
        <v>714</v>
      </c>
      <c r="I63" s="5">
        <f t="shared" si="14"/>
        <v>14</v>
      </c>
      <c r="J63" s="71">
        <f t="shared" si="5"/>
        <v>104.54094227407298</v>
      </c>
      <c r="K63" s="4">
        <v>338</v>
      </c>
      <c r="L63" s="74">
        <f t="shared" si="15"/>
        <v>13</v>
      </c>
      <c r="M63" s="76">
        <f t="shared" si="7"/>
        <v>49.488569311816057</v>
      </c>
      <c r="N63" s="21">
        <v>40</v>
      </c>
      <c r="O63" s="5">
        <f t="shared" si="16"/>
        <v>0</v>
      </c>
      <c r="P63" s="71">
        <f t="shared" si="9"/>
        <v>5.8566354215166934</v>
      </c>
      <c r="Q63" s="4">
        <v>14</v>
      </c>
      <c r="R63" s="74">
        <f t="shared" si="11"/>
        <v>0</v>
      </c>
      <c r="S63" s="77">
        <f t="shared" si="10"/>
        <v>2.0498223975308427</v>
      </c>
    </row>
    <row r="64" spans="1:19" x14ac:dyDescent="0.25">
      <c r="A64" s="13">
        <v>43948</v>
      </c>
      <c r="B64" s="4">
        <v>759</v>
      </c>
      <c r="C64" s="5">
        <f t="shared" si="12"/>
        <v>5</v>
      </c>
      <c r="D64" s="71">
        <f t="shared" si="1"/>
        <v>111.12965712327926</v>
      </c>
      <c r="E64" s="4">
        <v>334</v>
      </c>
      <c r="F64" s="74">
        <f t="shared" si="13"/>
        <v>-18</v>
      </c>
      <c r="G64" s="76">
        <f t="shared" si="3"/>
        <v>48.902905769664386</v>
      </c>
      <c r="H64" s="11">
        <v>719</v>
      </c>
      <c r="I64" s="5">
        <f t="shared" si="14"/>
        <v>5</v>
      </c>
      <c r="J64" s="71">
        <f t="shared" si="5"/>
        <v>105.27302170176256</v>
      </c>
      <c r="K64" s="4">
        <v>325</v>
      </c>
      <c r="L64" s="74">
        <f t="shared" si="15"/>
        <v>-13</v>
      </c>
      <c r="M64" s="76">
        <f t="shared" si="7"/>
        <v>47.585162799823131</v>
      </c>
      <c r="N64" s="11">
        <v>40</v>
      </c>
      <c r="O64" s="5">
        <f t="shared" si="16"/>
        <v>0</v>
      </c>
      <c r="P64" s="71">
        <f t="shared" si="9"/>
        <v>5.8566354215166934</v>
      </c>
      <c r="Q64" s="4">
        <v>14</v>
      </c>
      <c r="R64" s="74">
        <f t="shared" si="11"/>
        <v>0</v>
      </c>
      <c r="S64" s="77">
        <f t="shared" si="10"/>
        <v>2.0498223975308427</v>
      </c>
    </row>
    <row r="65" spans="1:19" x14ac:dyDescent="0.25">
      <c r="A65" s="13">
        <v>43949</v>
      </c>
      <c r="B65" s="4">
        <v>796</v>
      </c>
      <c r="C65" s="5">
        <f t="shared" si="12"/>
        <v>37</v>
      </c>
      <c r="D65" s="71">
        <f>B65/682986*100000</f>
        <v>116.5470448881822</v>
      </c>
      <c r="E65" s="4">
        <v>353</v>
      </c>
      <c r="F65" s="74">
        <f t="shared" si="13"/>
        <v>19</v>
      </c>
      <c r="G65" s="76">
        <f t="shared" si="3"/>
        <v>51.684807594884809</v>
      </c>
      <c r="H65" s="11">
        <v>751</v>
      </c>
      <c r="I65" s="5">
        <f t="shared" si="14"/>
        <v>32</v>
      </c>
      <c r="J65" s="71">
        <f t="shared" si="5"/>
        <v>109.95833003897592</v>
      </c>
      <c r="K65" s="4">
        <v>334</v>
      </c>
      <c r="L65" s="74">
        <f t="shared" si="15"/>
        <v>9</v>
      </c>
      <c r="M65" s="76">
        <f t="shared" si="7"/>
        <v>48.902905769664386</v>
      </c>
      <c r="N65" s="11">
        <v>45</v>
      </c>
      <c r="O65" s="5">
        <f t="shared" si="16"/>
        <v>5</v>
      </c>
      <c r="P65" s="71">
        <f t="shared" si="9"/>
        <v>6.588714849206279</v>
      </c>
      <c r="Q65" s="4">
        <v>19</v>
      </c>
      <c r="R65" s="74">
        <f t="shared" si="11"/>
        <v>5</v>
      </c>
      <c r="S65" s="77">
        <f t="shared" si="10"/>
        <v>2.7819018252204293</v>
      </c>
    </row>
    <row r="66" spans="1:19" x14ac:dyDescent="0.25">
      <c r="A66" s="13">
        <v>43950</v>
      </c>
      <c r="B66" s="4">
        <v>827</v>
      </c>
      <c r="C66" s="5">
        <f t="shared" si="12"/>
        <v>31</v>
      </c>
      <c r="D66" s="71">
        <f t="shared" si="1"/>
        <v>121.08593733985762</v>
      </c>
      <c r="E66" s="4">
        <v>376</v>
      </c>
      <c r="F66" s="74">
        <f t="shared" si="13"/>
        <v>23</v>
      </c>
      <c r="G66" s="76">
        <f t="shared" si="3"/>
        <v>55.052372962256911</v>
      </c>
      <c r="H66" s="11">
        <v>777</v>
      </c>
      <c r="I66" s="5">
        <f t="shared" si="14"/>
        <v>26</v>
      </c>
      <c r="J66" s="71">
        <f t="shared" si="5"/>
        <v>113.76514306296177</v>
      </c>
      <c r="K66" s="4">
        <v>352</v>
      </c>
      <c r="L66" s="74">
        <f t="shared" si="15"/>
        <v>18</v>
      </c>
      <c r="M66" s="76">
        <f t="shared" si="7"/>
        <v>51.538391709346897</v>
      </c>
      <c r="N66" s="11">
        <v>50</v>
      </c>
      <c r="O66" s="5">
        <f t="shared" si="16"/>
        <v>5</v>
      </c>
      <c r="P66" s="71">
        <f t="shared" si="9"/>
        <v>7.3207942768958665</v>
      </c>
      <c r="Q66" s="4">
        <v>24</v>
      </c>
      <c r="R66" s="74">
        <f t="shared" si="11"/>
        <v>5</v>
      </c>
      <c r="S66" s="77">
        <f t="shared" si="10"/>
        <v>3.5139812529100158</v>
      </c>
    </row>
    <row r="67" spans="1:19" x14ac:dyDescent="0.25">
      <c r="A67" s="13">
        <v>43951</v>
      </c>
      <c r="B67" s="4">
        <v>859</v>
      </c>
      <c r="C67" s="5">
        <f t="shared" si="12"/>
        <v>32</v>
      </c>
      <c r="D67" s="71">
        <f t="shared" si="1"/>
        <v>125.77124567707098</v>
      </c>
      <c r="E67" s="4">
        <v>391</v>
      </c>
      <c r="F67" s="74">
        <f t="shared" si="13"/>
        <v>15</v>
      </c>
      <c r="G67" s="76">
        <f t="shared" si="3"/>
        <v>57.248611245325677</v>
      </c>
      <c r="H67" s="11">
        <v>806</v>
      </c>
      <c r="I67" s="5">
        <f t="shared" si="14"/>
        <v>29</v>
      </c>
      <c r="J67" s="71">
        <f t="shared" si="5"/>
        <v>118.01120374356135</v>
      </c>
      <c r="K67" s="4">
        <v>364</v>
      </c>
      <c r="L67" s="74">
        <f t="shared" si="15"/>
        <v>12</v>
      </c>
      <c r="M67" s="76">
        <f t="shared" si="7"/>
        <v>53.295382335801911</v>
      </c>
      <c r="N67" s="11">
        <v>53</v>
      </c>
      <c r="O67" s="5">
        <f t="shared" si="16"/>
        <v>3</v>
      </c>
      <c r="P67" s="71">
        <f t="shared" si="9"/>
        <v>7.7600419335096174</v>
      </c>
      <c r="Q67" s="4">
        <v>27</v>
      </c>
      <c r="R67" s="74">
        <f t="shared" si="11"/>
        <v>3</v>
      </c>
      <c r="S67" s="77">
        <f t="shared" si="10"/>
        <v>3.953228909523768</v>
      </c>
    </row>
    <row r="68" spans="1:19" x14ac:dyDescent="0.25">
      <c r="A68" s="13">
        <v>43952</v>
      </c>
      <c r="B68" s="4">
        <v>871</v>
      </c>
      <c r="C68" s="5">
        <f t="shared" si="12"/>
        <v>12</v>
      </c>
      <c r="D68" s="71">
        <f t="shared" si="1"/>
        <v>127.52823630352599</v>
      </c>
      <c r="E68" s="4">
        <v>403</v>
      </c>
      <c r="F68" s="74">
        <f t="shared" si="13"/>
        <v>12</v>
      </c>
      <c r="G68" s="76">
        <f t="shared" si="3"/>
        <v>59.005601871780677</v>
      </c>
      <c r="H68" s="11">
        <v>817</v>
      </c>
      <c r="I68" s="5">
        <f t="shared" si="14"/>
        <v>11</v>
      </c>
      <c r="J68" s="71">
        <f t="shared" si="5"/>
        <v>119.62177848447845</v>
      </c>
      <c r="K68" s="4">
        <v>375</v>
      </c>
      <c r="L68" s="74">
        <f t="shared" si="15"/>
        <v>11</v>
      </c>
      <c r="M68" s="76">
        <f t="shared" si="7"/>
        <v>54.905957076718998</v>
      </c>
      <c r="N68" s="11">
        <v>54</v>
      </c>
      <c r="O68" s="5">
        <f t="shared" si="16"/>
        <v>1</v>
      </c>
      <c r="P68" s="71">
        <f t="shared" si="9"/>
        <v>7.9064578190475361</v>
      </c>
      <c r="Q68" s="4">
        <v>28</v>
      </c>
      <c r="R68" s="74">
        <f t="shared" si="11"/>
        <v>1</v>
      </c>
      <c r="S68" s="77">
        <f t="shared" si="10"/>
        <v>4.0996447950616854</v>
      </c>
    </row>
    <row r="69" spans="1:19" x14ac:dyDescent="0.25">
      <c r="A69" s="13">
        <v>43953</v>
      </c>
      <c r="B69" s="4">
        <v>875</v>
      </c>
      <c r="C69" s="5">
        <f t="shared" si="12"/>
        <v>4</v>
      </c>
      <c r="D69" s="71">
        <f t="shared" si="1"/>
        <v>128.11389984567765</v>
      </c>
      <c r="E69" s="4">
        <v>407</v>
      </c>
      <c r="F69" s="74">
        <f t="shared" si="13"/>
        <v>4</v>
      </c>
      <c r="G69" s="76">
        <f t="shared" si="3"/>
        <v>59.591265413932355</v>
      </c>
      <c r="H69" s="11">
        <v>820</v>
      </c>
      <c r="I69" s="5">
        <f t="shared" si="14"/>
        <v>3</v>
      </c>
      <c r="J69" s="71">
        <f t="shared" si="5"/>
        <v>120.0610261410922</v>
      </c>
      <c r="K69" s="4">
        <v>378</v>
      </c>
      <c r="L69" s="74">
        <f t="shared" si="15"/>
        <v>3</v>
      </c>
      <c r="M69" s="76">
        <f t="shared" si="7"/>
        <v>55.345204733332743</v>
      </c>
      <c r="N69" s="11">
        <v>55</v>
      </c>
      <c r="O69" s="5">
        <f t="shared" si="16"/>
        <v>1</v>
      </c>
      <c r="P69" s="71">
        <f t="shared" si="9"/>
        <v>8.052873704585453</v>
      </c>
      <c r="Q69" s="4">
        <v>29</v>
      </c>
      <c r="R69" s="74">
        <f t="shared" si="11"/>
        <v>1</v>
      </c>
      <c r="S69" s="77">
        <f t="shared" si="10"/>
        <v>4.2460606805996024</v>
      </c>
    </row>
    <row r="70" spans="1:19" x14ac:dyDescent="0.25">
      <c r="A70" s="15">
        <v>43954</v>
      </c>
      <c r="B70" s="6">
        <v>893</v>
      </c>
      <c r="C70" s="5">
        <f t="shared" si="12"/>
        <v>18</v>
      </c>
      <c r="D70" s="71">
        <f t="shared" si="1"/>
        <v>130.74938578536015</v>
      </c>
      <c r="E70" s="6">
        <v>424</v>
      </c>
      <c r="F70" s="74">
        <f t="shared" si="13"/>
        <v>17</v>
      </c>
      <c r="G70" s="76">
        <f t="shared" si="3"/>
        <v>62.080335468076939</v>
      </c>
      <c r="H70" s="21">
        <v>837</v>
      </c>
      <c r="I70" s="5">
        <f t="shared" si="14"/>
        <v>17</v>
      </c>
      <c r="J70" s="71">
        <f t="shared" si="5"/>
        <v>122.5500961952368</v>
      </c>
      <c r="K70" s="4">
        <v>395</v>
      </c>
      <c r="L70" s="74">
        <f t="shared" si="15"/>
        <v>17</v>
      </c>
      <c r="M70" s="76">
        <f t="shared" si="7"/>
        <v>57.834274787477341</v>
      </c>
      <c r="N70" s="21">
        <v>56</v>
      </c>
      <c r="O70" s="5">
        <f t="shared" si="16"/>
        <v>1</v>
      </c>
      <c r="P70" s="71">
        <f t="shared" si="9"/>
        <v>8.1992895901233709</v>
      </c>
      <c r="Q70" s="4">
        <v>29</v>
      </c>
      <c r="R70" s="74">
        <f t="shared" si="11"/>
        <v>0</v>
      </c>
      <c r="S70" s="77">
        <f t="shared" si="10"/>
        <v>4.2460606805996024</v>
      </c>
    </row>
    <row r="71" spans="1:19" x14ac:dyDescent="0.25">
      <c r="A71" s="13">
        <v>43955</v>
      </c>
      <c r="B71" s="4">
        <v>894</v>
      </c>
      <c r="C71" s="5">
        <f t="shared" ref="C71:C102" si="17">B71-B70</f>
        <v>1</v>
      </c>
      <c r="D71" s="71">
        <f t="shared" ref="D71:D79" si="18">B71/682986*100000</f>
        <v>130.89580167089809</v>
      </c>
      <c r="E71" s="4">
        <v>362</v>
      </c>
      <c r="F71" s="74">
        <f t="shared" ref="F71:F102" si="19">E71-E70</f>
        <v>-62</v>
      </c>
      <c r="G71" s="76">
        <f t="shared" ref="G71:G114" si="20">E71/682986*100000</f>
        <v>53.002550564726064</v>
      </c>
      <c r="H71" s="11">
        <v>838</v>
      </c>
      <c r="I71" s="5">
        <f t="shared" ref="I71:I102" si="21">H71-H70</f>
        <v>1</v>
      </c>
      <c r="J71" s="71">
        <f t="shared" ref="J71:J134" si="22">H71/682986*100000</f>
        <v>122.69651208077471</v>
      </c>
      <c r="K71" s="4">
        <v>334</v>
      </c>
      <c r="L71" s="74">
        <f t="shared" ref="L71:L102" si="23">K71-K70</f>
        <v>-61</v>
      </c>
      <c r="M71" s="76">
        <f t="shared" ref="M71:M134" si="24">K71/682986*100000</f>
        <v>48.902905769664386</v>
      </c>
      <c r="N71" s="11">
        <v>56</v>
      </c>
      <c r="O71" s="5">
        <f t="shared" ref="O71:O102" si="25">N71-N70</f>
        <v>0</v>
      </c>
      <c r="P71" s="71">
        <f t="shared" ref="P71:P134" si="26">N71/682986*100000</f>
        <v>8.1992895901233709</v>
      </c>
      <c r="Q71" s="4">
        <v>28</v>
      </c>
      <c r="R71" s="74">
        <f t="shared" si="11"/>
        <v>-1</v>
      </c>
      <c r="S71" s="77">
        <f t="shared" ref="S71:S134" si="27">Q71/682986*100000</f>
        <v>4.0996447950616854</v>
      </c>
    </row>
    <row r="72" spans="1:19" x14ac:dyDescent="0.25">
      <c r="A72" s="13">
        <v>43956</v>
      </c>
      <c r="B72" s="4">
        <v>917</v>
      </c>
      <c r="C72" s="5">
        <f t="shared" si="17"/>
        <v>23</v>
      </c>
      <c r="D72" s="71">
        <f t="shared" si="18"/>
        <v>134.26336703827019</v>
      </c>
      <c r="E72" s="4">
        <v>371</v>
      </c>
      <c r="F72" s="74">
        <f t="shared" si="19"/>
        <v>9</v>
      </c>
      <c r="G72" s="76">
        <f t="shared" si="20"/>
        <v>54.320293534567334</v>
      </c>
      <c r="H72" s="11">
        <v>854</v>
      </c>
      <c r="I72" s="5">
        <f t="shared" si="21"/>
        <v>16</v>
      </c>
      <c r="J72" s="71">
        <f t="shared" si="22"/>
        <v>125.0391662493814</v>
      </c>
      <c r="K72" s="4">
        <v>336</v>
      </c>
      <c r="L72" s="74">
        <f t="shared" si="23"/>
        <v>2</v>
      </c>
      <c r="M72" s="76">
        <f t="shared" si="24"/>
        <v>49.195737540740225</v>
      </c>
      <c r="N72" s="11">
        <v>63</v>
      </c>
      <c r="O72" s="5">
        <f t="shared" si="25"/>
        <v>7</v>
      </c>
      <c r="P72" s="71">
        <f t="shared" si="26"/>
        <v>9.2242007888887905</v>
      </c>
      <c r="Q72" s="4">
        <v>35</v>
      </c>
      <c r="R72" s="74">
        <f t="shared" ref="R72:R135" si="28">Q72-Q71</f>
        <v>7</v>
      </c>
      <c r="S72" s="77">
        <f t="shared" si="27"/>
        <v>5.1245559938271068</v>
      </c>
    </row>
    <row r="73" spans="1:19" x14ac:dyDescent="0.25">
      <c r="A73" s="13">
        <v>43957</v>
      </c>
      <c r="B73" s="4">
        <v>966</v>
      </c>
      <c r="C73" s="5">
        <f t="shared" si="17"/>
        <v>49</v>
      </c>
      <c r="D73" s="71">
        <f t="shared" si="18"/>
        <v>141.43774542962814</v>
      </c>
      <c r="E73" s="4">
        <v>375</v>
      </c>
      <c r="F73" s="74">
        <f t="shared" si="19"/>
        <v>4</v>
      </c>
      <c r="G73" s="76">
        <f t="shared" si="20"/>
        <v>54.905957076718998</v>
      </c>
      <c r="H73" s="11">
        <v>895</v>
      </c>
      <c r="I73" s="5">
        <f t="shared" si="21"/>
        <v>41</v>
      </c>
      <c r="J73" s="71">
        <f t="shared" si="22"/>
        <v>131.04221755643601</v>
      </c>
      <c r="K73" s="4">
        <v>334</v>
      </c>
      <c r="L73" s="74">
        <f t="shared" si="23"/>
        <v>-2</v>
      </c>
      <c r="M73" s="76">
        <f t="shared" si="24"/>
        <v>48.902905769664386</v>
      </c>
      <c r="N73" s="11">
        <v>71</v>
      </c>
      <c r="O73" s="5">
        <f t="shared" si="25"/>
        <v>8</v>
      </c>
      <c r="P73" s="71">
        <f t="shared" si="26"/>
        <v>10.39552787319213</v>
      </c>
      <c r="Q73" s="4">
        <v>41</v>
      </c>
      <c r="R73" s="74">
        <f t="shared" si="28"/>
        <v>6</v>
      </c>
      <c r="S73" s="77">
        <f t="shared" si="27"/>
        <v>6.0030513070546103</v>
      </c>
    </row>
    <row r="74" spans="1:19" x14ac:dyDescent="0.25">
      <c r="A74" s="13">
        <v>43958</v>
      </c>
      <c r="B74" s="4">
        <v>998</v>
      </c>
      <c r="C74" s="5">
        <f t="shared" si="17"/>
        <v>32</v>
      </c>
      <c r="D74" s="71">
        <f t="shared" si="18"/>
        <v>146.12305376684148</v>
      </c>
      <c r="E74" s="4">
        <v>402</v>
      </c>
      <c r="F74" s="74">
        <f t="shared" si="19"/>
        <v>27</v>
      </c>
      <c r="G74" s="76">
        <f t="shared" si="20"/>
        <v>58.859185986242764</v>
      </c>
      <c r="H74" s="11">
        <v>925</v>
      </c>
      <c r="I74" s="5">
        <f t="shared" si="21"/>
        <v>30</v>
      </c>
      <c r="J74" s="71">
        <f t="shared" si="22"/>
        <v>135.43469412257352</v>
      </c>
      <c r="K74" s="4">
        <v>359</v>
      </c>
      <c r="L74" s="74">
        <f t="shared" si="23"/>
        <v>25</v>
      </c>
      <c r="M74" s="76">
        <f t="shared" si="24"/>
        <v>52.56330290811232</v>
      </c>
      <c r="N74" s="11">
        <v>73</v>
      </c>
      <c r="O74" s="5">
        <f t="shared" si="25"/>
        <v>2</v>
      </c>
      <c r="P74" s="71">
        <f t="shared" si="26"/>
        <v>10.688359644267964</v>
      </c>
      <c r="Q74" s="4">
        <v>43</v>
      </c>
      <c r="R74" s="74">
        <f t="shared" si="28"/>
        <v>2</v>
      </c>
      <c r="S74" s="77">
        <f t="shared" si="27"/>
        <v>6.2958830781304442</v>
      </c>
    </row>
    <row r="75" spans="1:19" x14ac:dyDescent="0.25">
      <c r="A75" s="13">
        <v>43959</v>
      </c>
      <c r="B75" s="4">
        <v>1025</v>
      </c>
      <c r="C75" s="5">
        <f t="shared" si="17"/>
        <v>27</v>
      </c>
      <c r="D75" s="71">
        <f t="shared" si="18"/>
        <v>150.07628267636525</v>
      </c>
      <c r="E75" s="4">
        <v>421</v>
      </c>
      <c r="F75" s="74">
        <f t="shared" si="19"/>
        <v>19</v>
      </c>
      <c r="G75" s="76">
        <f t="shared" si="20"/>
        <v>61.641087811463194</v>
      </c>
      <c r="H75" s="11">
        <v>949</v>
      </c>
      <c r="I75" s="5">
        <f t="shared" si="21"/>
        <v>24</v>
      </c>
      <c r="J75" s="71">
        <f t="shared" si="22"/>
        <v>138.94867537548353</v>
      </c>
      <c r="K75" s="4">
        <v>377</v>
      </c>
      <c r="L75" s="74">
        <f t="shared" si="23"/>
        <v>18</v>
      </c>
      <c r="M75" s="76">
        <f t="shared" si="24"/>
        <v>55.19878884779483</v>
      </c>
      <c r="N75" s="11">
        <v>76</v>
      </c>
      <c r="O75" s="5">
        <f t="shared" si="25"/>
        <v>3</v>
      </c>
      <c r="P75" s="71">
        <f t="shared" si="26"/>
        <v>11.127607300881717</v>
      </c>
      <c r="Q75" s="4">
        <v>44</v>
      </c>
      <c r="R75" s="74">
        <f t="shared" si="28"/>
        <v>1</v>
      </c>
      <c r="S75" s="77">
        <f t="shared" si="27"/>
        <v>6.4422989636683621</v>
      </c>
    </row>
    <row r="76" spans="1:19" x14ac:dyDescent="0.25">
      <c r="A76" s="13">
        <v>43960</v>
      </c>
      <c r="B76" s="4">
        <v>1044</v>
      </c>
      <c r="C76" s="5">
        <f t="shared" si="17"/>
        <v>19</v>
      </c>
      <c r="D76" s="71">
        <f t="shared" si="18"/>
        <v>152.85818450158567</v>
      </c>
      <c r="E76" s="4">
        <v>440</v>
      </c>
      <c r="F76" s="74">
        <f t="shared" si="19"/>
        <v>19</v>
      </c>
      <c r="G76" s="76">
        <f t="shared" si="20"/>
        <v>64.422989636683624</v>
      </c>
      <c r="H76" s="11">
        <v>965</v>
      </c>
      <c r="I76" s="5">
        <f t="shared" si="21"/>
        <v>16</v>
      </c>
      <c r="J76" s="71">
        <f t="shared" si="22"/>
        <v>141.29132954409022</v>
      </c>
      <c r="K76" s="4">
        <v>393</v>
      </c>
      <c r="L76" s="74">
        <f t="shared" si="23"/>
        <v>16</v>
      </c>
      <c r="M76" s="76">
        <f t="shared" si="24"/>
        <v>57.541443016401509</v>
      </c>
      <c r="N76" s="11">
        <v>79</v>
      </c>
      <c r="O76" s="5">
        <f t="shared" si="25"/>
        <v>3</v>
      </c>
      <c r="P76" s="71">
        <f t="shared" si="26"/>
        <v>11.566854957495469</v>
      </c>
      <c r="Q76" s="4">
        <v>47</v>
      </c>
      <c r="R76" s="74">
        <f t="shared" si="28"/>
        <v>3</v>
      </c>
      <c r="S76" s="77">
        <f t="shared" si="27"/>
        <v>6.8815466202821138</v>
      </c>
    </row>
    <row r="77" spans="1:19" x14ac:dyDescent="0.25">
      <c r="A77" s="16">
        <v>43961</v>
      </c>
      <c r="B77" s="7">
        <v>1056</v>
      </c>
      <c r="C77" s="5">
        <f t="shared" si="17"/>
        <v>12</v>
      </c>
      <c r="D77" s="71">
        <f>B77/682986*100000</f>
        <v>154.6151751280407</v>
      </c>
      <c r="E77" s="7">
        <v>451</v>
      </c>
      <c r="F77" s="74">
        <f t="shared" si="19"/>
        <v>11</v>
      </c>
      <c r="G77" s="76">
        <f t="shared" si="20"/>
        <v>66.033564377600712</v>
      </c>
      <c r="H77" s="22">
        <v>975</v>
      </c>
      <c r="I77" s="5">
        <f t="shared" si="21"/>
        <v>10</v>
      </c>
      <c r="J77" s="71">
        <f t="shared" si="22"/>
        <v>142.75548839946939</v>
      </c>
      <c r="K77" s="4">
        <v>402</v>
      </c>
      <c r="L77" s="74">
        <f t="shared" si="23"/>
        <v>9</v>
      </c>
      <c r="M77" s="76">
        <f t="shared" si="24"/>
        <v>58.859185986242764</v>
      </c>
      <c r="N77" s="22">
        <v>81</v>
      </c>
      <c r="O77" s="5">
        <f t="shared" si="25"/>
        <v>2</v>
      </c>
      <c r="P77" s="71">
        <f t="shared" si="26"/>
        <v>11.859686728571303</v>
      </c>
      <c r="Q77" s="4">
        <v>49</v>
      </c>
      <c r="R77" s="74">
        <f t="shared" si="28"/>
        <v>2</v>
      </c>
      <c r="S77" s="77">
        <f t="shared" si="27"/>
        <v>7.1743783913579486</v>
      </c>
    </row>
    <row r="78" spans="1:19" x14ac:dyDescent="0.25">
      <c r="A78" s="13">
        <v>43962</v>
      </c>
      <c r="B78" s="4">
        <v>1059</v>
      </c>
      <c r="C78" s="5">
        <f t="shared" si="17"/>
        <v>3</v>
      </c>
      <c r="D78" s="71">
        <f t="shared" si="18"/>
        <v>155.05442278465443</v>
      </c>
      <c r="E78" s="4">
        <v>432</v>
      </c>
      <c r="F78" s="74">
        <f t="shared" si="19"/>
        <v>-19</v>
      </c>
      <c r="G78" s="76">
        <f t="shared" si="20"/>
        <v>63.251662552380289</v>
      </c>
      <c r="H78" s="11">
        <v>978</v>
      </c>
      <c r="I78" s="5">
        <f t="shared" si="21"/>
        <v>3</v>
      </c>
      <c r="J78" s="71">
        <f t="shared" si="22"/>
        <v>143.19473605608314</v>
      </c>
      <c r="K78" s="4">
        <v>383</v>
      </c>
      <c r="L78" s="74">
        <f t="shared" si="23"/>
        <v>-19</v>
      </c>
      <c r="M78" s="76">
        <f t="shared" si="24"/>
        <v>56.077284161022334</v>
      </c>
      <c r="N78" s="11">
        <v>81</v>
      </c>
      <c r="O78" s="5">
        <f t="shared" si="25"/>
        <v>0</v>
      </c>
      <c r="P78" s="71">
        <f t="shared" si="26"/>
        <v>11.859686728571303</v>
      </c>
      <c r="Q78" s="4">
        <v>49</v>
      </c>
      <c r="R78" s="74">
        <f t="shared" si="28"/>
        <v>0</v>
      </c>
      <c r="S78" s="77">
        <f t="shared" si="27"/>
        <v>7.1743783913579486</v>
      </c>
    </row>
    <row r="79" spans="1:19" x14ac:dyDescent="0.25">
      <c r="A79" s="13">
        <v>43963</v>
      </c>
      <c r="B79" s="4">
        <v>1079</v>
      </c>
      <c r="C79" s="5">
        <f t="shared" si="17"/>
        <v>20</v>
      </c>
      <c r="D79" s="71">
        <f t="shared" si="18"/>
        <v>157.9827404954128</v>
      </c>
      <c r="E79" s="4">
        <v>411</v>
      </c>
      <c r="F79" s="74">
        <f t="shared" si="19"/>
        <v>-21</v>
      </c>
      <c r="G79" s="76">
        <f t="shared" si="20"/>
        <v>60.176928956084019</v>
      </c>
      <c r="H79" s="11">
        <v>996</v>
      </c>
      <c r="I79" s="5">
        <f t="shared" si="21"/>
        <v>18</v>
      </c>
      <c r="J79" s="71">
        <f t="shared" si="22"/>
        <v>145.83022199576567</v>
      </c>
      <c r="K79" s="4">
        <v>362</v>
      </c>
      <c r="L79" s="74">
        <f t="shared" si="23"/>
        <v>-21</v>
      </c>
      <c r="M79" s="76">
        <f t="shared" si="24"/>
        <v>53.002550564726064</v>
      </c>
      <c r="N79" s="11">
        <v>83</v>
      </c>
      <c r="O79" s="5">
        <f t="shared" si="25"/>
        <v>2</v>
      </c>
      <c r="P79" s="71">
        <f t="shared" si="26"/>
        <v>12.152518499647137</v>
      </c>
      <c r="Q79" s="4">
        <v>49</v>
      </c>
      <c r="R79" s="74">
        <f t="shared" si="28"/>
        <v>0</v>
      </c>
      <c r="S79" s="77">
        <f t="shared" si="27"/>
        <v>7.1743783913579486</v>
      </c>
    </row>
    <row r="80" spans="1:19" x14ac:dyDescent="0.25">
      <c r="A80" s="13">
        <v>43964</v>
      </c>
      <c r="B80" s="4">
        <v>1106</v>
      </c>
      <c r="C80" s="5">
        <f t="shared" si="17"/>
        <v>27</v>
      </c>
      <c r="D80" s="71">
        <f>B80/682986*100000</f>
        <v>161.93596940493657</v>
      </c>
      <c r="E80" s="4">
        <v>421</v>
      </c>
      <c r="F80" s="74">
        <f t="shared" si="19"/>
        <v>10</v>
      </c>
      <c r="G80" s="76">
        <f t="shared" si="20"/>
        <v>61.641087811463194</v>
      </c>
      <c r="H80" s="11">
        <v>1023</v>
      </c>
      <c r="I80" s="5">
        <f t="shared" si="21"/>
        <v>27</v>
      </c>
      <c r="J80" s="71">
        <f t="shared" si="22"/>
        <v>149.78345090528941</v>
      </c>
      <c r="K80" s="4">
        <v>375</v>
      </c>
      <c r="L80" s="74">
        <f t="shared" si="23"/>
        <v>13</v>
      </c>
      <c r="M80" s="76">
        <f t="shared" si="24"/>
        <v>54.905957076718998</v>
      </c>
      <c r="N80" s="11">
        <v>83</v>
      </c>
      <c r="O80" s="5">
        <f t="shared" si="25"/>
        <v>0</v>
      </c>
      <c r="P80" s="71">
        <f t="shared" si="26"/>
        <v>12.152518499647137</v>
      </c>
      <c r="Q80" s="4">
        <v>46</v>
      </c>
      <c r="R80" s="74">
        <f t="shared" si="28"/>
        <v>-3</v>
      </c>
      <c r="S80" s="77">
        <f t="shared" si="27"/>
        <v>6.7351307347441969</v>
      </c>
    </row>
    <row r="81" spans="1:19" x14ac:dyDescent="0.25">
      <c r="A81" s="13">
        <v>43965</v>
      </c>
      <c r="B81" s="4">
        <v>1132</v>
      </c>
      <c r="C81" s="5">
        <f t="shared" si="17"/>
        <v>26</v>
      </c>
      <c r="D81" s="71">
        <f t="shared" ref="D81:D91" si="29">B81/682986*100000</f>
        <v>165.7427824289224</v>
      </c>
      <c r="E81" s="4">
        <v>419</v>
      </c>
      <c r="F81" s="74">
        <f t="shared" si="19"/>
        <v>-2</v>
      </c>
      <c r="G81" s="76">
        <f t="shared" si="20"/>
        <v>61.348256040387355</v>
      </c>
      <c r="H81" s="11">
        <v>1047</v>
      </c>
      <c r="I81" s="5">
        <f t="shared" si="21"/>
        <v>24</v>
      </c>
      <c r="J81" s="71">
        <f t="shared" si="22"/>
        <v>153.29743215819946</v>
      </c>
      <c r="K81" s="4">
        <v>372</v>
      </c>
      <c r="L81" s="74">
        <f t="shared" si="23"/>
        <v>-3</v>
      </c>
      <c r="M81" s="76">
        <f t="shared" si="24"/>
        <v>54.466709420105246</v>
      </c>
      <c r="N81" s="11">
        <v>85</v>
      </c>
      <c r="O81" s="5">
        <f t="shared" si="25"/>
        <v>2</v>
      </c>
      <c r="P81" s="71">
        <f t="shared" si="26"/>
        <v>12.445350270722972</v>
      </c>
      <c r="Q81" s="4">
        <v>47</v>
      </c>
      <c r="R81" s="74">
        <f t="shared" si="28"/>
        <v>1</v>
      </c>
      <c r="S81" s="77">
        <f t="shared" si="27"/>
        <v>6.8815466202821138</v>
      </c>
    </row>
    <row r="82" spans="1:19" x14ac:dyDescent="0.25">
      <c r="A82" s="13">
        <v>43966</v>
      </c>
      <c r="B82" s="4">
        <v>1153</v>
      </c>
      <c r="C82" s="5">
        <f t="shared" si="17"/>
        <v>21</v>
      </c>
      <c r="D82" s="71">
        <f t="shared" si="29"/>
        <v>168.81751602521865</v>
      </c>
      <c r="E82" s="4">
        <v>424</v>
      </c>
      <c r="F82" s="74">
        <f t="shared" si="19"/>
        <v>5</v>
      </c>
      <c r="G82" s="76">
        <f t="shared" si="20"/>
        <v>62.080335468076939</v>
      </c>
      <c r="H82" s="11">
        <v>1068</v>
      </c>
      <c r="I82" s="5">
        <f t="shared" si="21"/>
        <v>21</v>
      </c>
      <c r="J82" s="71">
        <f t="shared" si="22"/>
        <v>156.37216575449571</v>
      </c>
      <c r="K82" s="4">
        <v>380</v>
      </c>
      <c r="L82" s="74">
        <f t="shared" si="23"/>
        <v>8</v>
      </c>
      <c r="M82" s="76">
        <f t="shared" si="24"/>
        <v>55.638036504408589</v>
      </c>
      <c r="N82" s="11">
        <v>85</v>
      </c>
      <c r="O82" s="5">
        <f t="shared" si="25"/>
        <v>0</v>
      </c>
      <c r="P82" s="71">
        <f t="shared" si="26"/>
        <v>12.445350270722972</v>
      </c>
      <c r="Q82" s="4">
        <v>44</v>
      </c>
      <c r="R82" s="74">
        <f t="shared" si="28"/>
        <v>-3</v>
      </c>
      <c r="S82" s="77">
        <f t="shared" si="27"/>
        <v>6.4422989636683621</v>
      </c>
    </row>
    <row r="83" spans="1:19" x14ac:dyDescent="0.25">
      <c r="A83" s="13">
        <v>43967</v>
      </c>
      <c r="B83" s="4">
        <v>1167</v>
      </c>
      <c r="C83" s="5">
        <f t="shared" si="17"/>
        <v>14</v>
      </c>
      <c r="D83" s="71">
        <f t="shared" si="29"/>
        <v>170.8673384227495</v>
      </c>
      <c r="E83" s="4">
        <v>438</v>
      </c>
      <c r="F83" s="74">
        <f t="shared" si="19"/>
        <v>14</v>
      </c>
      <c r="G83" s="76">
        <f t="shared" si="20"/>
        <v>64.130157865607785</v>
      </c>
      <c r="H83" s="11">
        <v>1082</v>
      </c>
      <c r="I83" s="5">
        <f t="shared" si="21"/>
        <v>14</v>
      </c>
      <c r="J83" s="71">
        <f t="shared" si="22"/>
        <v>158.42198815202653</v>
      </c>
      <c r="K83" s="4">
        <v>394</v>
      </c>
      <c r="L83" s="74">
        <f t="shared" si="23"/>
        <v>14</v>
      </c>
      <c r="M83" s="76">
        <f t="shared" si="24"/>
        <v>57.687858901939421</v>
      </c>
      <c r="N83" s="11">
        <v>85</v>
      </c>
      <c r="O83" s="5">
        <f t="shared" si="25"/>
        <v>0</v>
      </c>
      <c r="P83" s="71">
        <f t="shared" si="26"/>
        <v>12.445350270722972</v>
      </c>
      <c r="Q83" s="4">
        <v>44</v>
      </c>
      <c r="R83" s="74">
        <f t="shared" si="28"/>
        <v>0</v>
      </c>
      <c r="S83" s="77">
        <f t="shared" si="27"/>
        <v>6.4422989636683621</v>
      </c>
    </row>
    <row r="84" spans="1:19" x14ac:dyDescent="0.25">
      <c r="A84" s="16">
        <v>43968</v>
      </c>
      <c r="B84" s="7">
        <v>1174</v>
      </c>
      <c r="C84" s="5">
        <f t="shared" si="17"/>
        <v>7</v>
      </c>
      <c r="D84" s="71">
        <f t="shared" si="29"/>
        <v>171.89224962151494</v>
      </c>
      <c r="E84" s="7">
        <v>444</v>
      </c>
      <c r="F84" s="74">
        <f t="shared" si="19"/>
        <v>6</v>
      </c>
      <c r="G84" s="76">
        <f t="shared" si="20"/>
        <v>65.008653178835303</v>
      </c>
      <c r="H84" s="22">
        <v>1089</v>
      </c>
      <c r="I84" s="5">
        <f t="shared" si="21"/>
        <v>7</v>
      </c>
      <c r="J84" s="71">
        <f t="shared" si="22"/>
        <v>159.44689935079197</v>
      </c>
      <c r="K84" s="4">
        <v>400</v>
      </c>
      <c r="L84" s="74">
        <f t="shared" si="23"/>
        <v>6</v>
      </c>
      <c r="M84" s="76">
        <f t="shared" si="24"/>
        <v>58.566354215166932</v>
      </c>
      <c r="N84" s="22">
        <v>85</v>
      </c>
      <c r="O84" s="5">
        <f t="shared" si="25"/>
        <v>0</v>
      </c>
      <c r="P84" s="71">
        <f t="shared" si="26"/>
        <v>12.445350270722972</v>
      </c>
      <c r="Q84" s="4">
        <v>44</v>
      </c>
      <c r="R84" s="74">
        <f t="shared" si="28"/>
        <v>0</v>
      </c>
      <c r="S84" s="77">
        <f t="shared" si="27"/>
        <v>6.4422989636683621</v>
      </c>
    </row>
    <row r="85" spans="1:19" x14ac:dyDescent="0.25">
      <c r="A85" s="13">
        <v>43969</v>
      </c>
      <c r="B85" s="4">
        <v>1240</v>
      </c>
      <c r="C85" s="5">
        <f t="shared" si="17"/>
        <v>66</v>
      </c>
      <c r="D85" s="71">
        <f t="shared" si="29"/>
        <v>181.55569806701746</v>
      </c>
      <c r="E85" s="4">
        <v>426</v>
      </c>
      <c r="F85" s="74">
        <f t="shared" si="19"/>
        <v>-18</v>
      </c>
      <c r="G85" s="76">
        <f t="shared" si="20"/>
        <v>62.373167239152778</v>
      </c>
      <c r="H85" s="11">
        <v>1155</v>
      </c>
      <c r="I85" s="5">
        <f t="shared" si="21"/>
        <v>66</v>
      </c>
      <c r="J85" s="71">
        <f t="shared" si="22"/>
        <v>169.11034779629452</v>
      </c>
      <c r="K85" s="4">
        <v>385</v>
      </c>
      <c r="L85" s="74">
        <f t="shared" si="23"/>
        <v>-15</v>
      </c>
      <c r="M85" s="76">
        <f t="shared" si="24"/>
        <v>56.370115932098166</v>
      </c>
      <c r="N85" s="11">
        <v>85</v>
      </c>
      <c r="O85" s="5">
        <f t="shared" si="25"/>
        <v>0</v>
      </c>
      <c r="P85" s="71">
        <f t="shared" si="26"/>
        <v>12.445350270722972</v>
      </c>
      <c r="Q85" s="4">
        <v>41</v>
      </c>
      <c r="R85" s="74">
        <f t="shared" si="28"/>
        <v>-3</v>
      </c>
      <c r="S85" s="77">
        <f t="shared" si="27"/>
        <v>6.0030513070546103</v>
      </c>
    </row>
    <row r="86" spans="1:19" x14ac:dyDescent="0.25">
      <c r="A86" s="13">
        <v>43970</v>
      </c>
      <c r="B86" s="4">
        <v>1259</v>
      </c>
      <c r="C86" s="5">
        <f t="shared" si="17"/>
        <v>19</v>
      </c>
      <c r="D86" s="71">
        <f t="shared" si="29"/>
        <v>184.3375998922379</v>
      </c>
      <c r="E86" s="4">
        <v>361</v>
      </c>
      <c r="F86" s="74">
        <f t="shared" si="19"/>
        <v>-65</v>
      </c>
      <c r="G86" s="76">
        <f t="shared" si="20"/>
        <v>52.856134679188152</v>
      </c>
      <c r="H86" s="11">
        <v>1174</v>
      </c>
      <c r="I86" s="5">
        <f t="shared" si="21"/>
        <v>19</v>
      </c>
      <c r="J86" s="71">
        <f t="shared" si="22"/>
        <v>171.89224962151494</v>
      </c>
      <c r="K86" s="4">
        <v>329</v>
      </c>
      <c r="L86" s="74">
        <f t="shared" si="23"/>
        <v>-56</v>
      </c>
      <c r="M86" s="76">
        <f t="shared" si="24"/>
        <v>48.170826341974802</v>
      </c>
      <c r="N86" s="11">
        <v>85</v>
      </c>
      <c r="O86" s="5">
        <f t="shared" si="25"/>
        <v>0</v>
      </c>
      <c r="P86" s="71">
        <f t="shared" si="26"/>
        <v>12.445350270722972</v>
      </c>
      <c r="Q86" s="4">
        <v>32</v>
      </c>
      <c r="R86" s="74">
        <f t="shared" si="28"/>
        <v>-9</v>
      </c>
      <c r="S86" s="77">
        <f t="shared" si="27"/>
        <v>4.6853083372133542</v>
      </c>
    </row>
    <row r="87" spans="1:19" x14ac:dyDescent="0.25">
      <c r="A87" s="13">
        <v>43971</v>
      </c>
      <c r="B87" s="4">
        <v>1276</v>
      </c>
      <c r="C87" s="5">
        <f t="shared" si="17"/>
        <v>17</v>
      </c>
      <c r="D87" s="71">
        <f t="shared" si="29"/>
        <v>186.82666994638251</v>
      </c>
      <c r="E87" s="4">
        <v>362</v>
      </c>
      <c r="F87" s="74">
        <f t="shared" si="19"/>
        <v>1</v>
      </c>
      <c r="G87" s="76">
        <f t="shared" si="20"/>
        <v>53.002550564726064</v>
      </c>
      <c r="H87" s="11">
        <v>1191</v>
      </c>
      <c r="I87" s="5">
        <f t="shared" si="21"/>
        <v>17</v>
      </c>
      <c r="J87" s="71">
        <f t="shared" si="22"/>
        <v>174.38131967565954</v>
      </c>
      <c r="K87" s="4">
        <v>333</v>
      </c>
      <c r="L87" s="74">
        <f t="shared" si="23"/>
        <v>4</v>
      </c>
      <c r="M87" s="76">
        <f t="shared" si="24"/>
        <v>48.756489884126466</v>
      </c>
      <c r="N87" s="11">
        <v>85</v>
      </c>
      <c r="O87" s="5">
        <f t="shared" si="25"/>
        <v>0</v>
      </c>
      <c r="P87" s="71">
        <f t="shared" si="26"/>
        <v>12.445350270722972</v>
      </c>
      <c r="Q87" s="4">
        <v>29</v>
      </c>
      <c r="R87" s="74">
        <f t="shared" si="28"/>
        <v>-3</v>
      </c>
      <c r="S87" s="77">
        <f t="shared" si="27"/>
        <v>4.2460606805996024</v>
      </c>
    </row>
    <row r="88" spans="1:19" x14ac:dyDescent="0.25">
      <c r="A88" s="13">
        <v>43972</v>
      </c>
      <c r="B88" s="4">
        <v>1293</v>
      </c>
      <c r="C88" s="5">
        <f t="shared" si="17"/>
        <v>17</v>
      </c>
      <c r="D88" s="71">
        <f t="shared" si="29"/>
        <v>189.31574000052711</v>
      </c>
      <c r="E88" s="4">
        <v>379</v>
      </c>
      <c r="F88" s="74">
        <f t="shared" si="19"/>
        <v>17</v>
      </c>
      <c r="G88" s="76">
        <f t="shared" si="20"/>
        <v>55.491620618870662</v>
      </c>
      <c r="H88" s="11">
        <v>1208</v>
      </c>
      <c r="I88" s="5">
        <f t="shared" si="21"/>
        <v>17</v>
      </c>
      <c r="J88" s="71">
        <f t="shared" si="22"/>
        <v>176.87038972980412</v>
      </c>
      <c r="K88" s="4">
        <v>350</v>
      </c>
      <c r="L88" s="74">
        <f t="shared" si="23"/>
        <v>17</v>
      </c>
      <c r="M88" s="76">
        <f t="shared" si="24"/>
        <v>51.245559938271064</v>
      </c>
      <c r="N88" s="11">
        <v>85</v>
      </c>
      <c r="O88" s="5">
        <f t="shared" si="25"/>
        <v>0</v>
      </c>
      <c r="P88" s="71">
        <f t="shared" si="26"/>
        <v>12.445350270722972</v>
      </c>
      <c r="Q88" s="4">
        <v>29</v>
      </c>
      <c r="R88" s="74">
        <f t="shared" si="28"/>
        <v>0</v>
      </c>
      <c r="S88" s="77">
        <f t="shared" si="27"/>
        <v>4.2460606805996024</v>
      </c>
    </row>
    <row r="89" spans="1:19" x14ac:dyDescent="0.25">
      <c r="A89" s="13">
        <v>43973</v>
      </c>
      <c r="B89" s="4">
        <v>1296</v>
      </c>
      <c r="C89" s="5">
        <f t="shared" si="17"/>
        <v>3</v>
      </c>
      <c r="D89" s="71">
        <f t="shared" si="29"/>
        <v>189.75498765714084</v>
      </c>
      <c r="E89" s="4">
        <v>336</v>
      </c>
      <c r="F89" s="74">
        <f t="shared" si="19"/>
        <v>-43</v>
      </c>
      <c r="G89" s="76">
        <f t="shared" si="20"/>
        <v>49.195737540740225</v>
      </c>
      <c r="H89" s="11">
        <v>1212</v>
      </c>
      <c r="I89" s="5">
        <f t="shared" si="21"/>
        <v>4</v>
      </c>
      <c r="J89" s="71">
        <f t="shared" si="22"/>
        <v>177.4560532719558</v>
      </c>
      <c r="K89" s="4">
        <v>310</v>
      </c>
      <c r="L89" s="74">
        <f t="shared" si="23"/>
        <v>-40</v>
      </c>
      <c r="M89" s="76">
        <f t="shared" si="24"/>
        <v>45.388924516754365</v>
      </c>
      <c r="N89" s="11">
        <v>84</v>
      </c>
      <c r="O89" s="5">
        <f t="shared" si="25"/>
        <v>-1</v>
      </c>
      <c r="P89" s="71">
        <f t="shared" si="26"/>
        <v>12.298934385185056</v>
      </c>
      <c r="Q89" s="4">
        <v>26</v>
      </c>
      <c r="R89" s="74">
        <f t="shared" si="28"/>
        <v>-3</v>
      </c>
      <c r="S89" s="77">
        <f t="shared" si="27"/>
        <v>3.8068130239858506</v>
      </c>
    </row>
    <row r="90" spans="1:19" x14ac:dyDescent="0.25">
      <c r="A90" s="13">
        <v>43974</v>
      </c>
      <c r="B90" s="4">
        <v>1299</v>
      </c>
      <c r="C90" s="5">
        <f t="shared" si="17"/>
        <v>3</v>
      </c>
      <c r="D90" s="71">
        <f t="shared" si="29"/>
        <v>190.1942353137546</v>
      </c>
      <c r="E90" s="4">
        <v>338</v>
      </c>
      <c r="F90" s="74">
        <f t="shared" si="19"/>
        <v>2</v>
      </c>
      <c r="G90" s="76">
        <f t="shared" si="20"/>
        <v>49.488569311816057</v>
      </c>
      <c r="H90" s="11">
        <v>1214</v>
      </c>
      <c r="I90" s="5">
        <f t="shared" si="21"/>
        <v>2</v>
      </c>
      <c r="J90" s="71">
        <f t="shared" si="22"/>
        <v>177.74888504303163</v>
      </c>
      <c r="K90" s="4">
        <v>312</v>
      </c>
      <c r="L90" s="74">
        <f t="shared" si="23"/>
        <v>2</v>
      </c>
      <c r="M90" s="76">
        <f t="shared" si="24"/>
        <v>45.681756287830204</v>
      </c>
      <c r="N90" s="11">
        <v>85</v>
      </c>
      <c r="O90" s="5">
        <f t="shared" si="25"/>
        <v>1</v>
      </c>
      <c r="P90" s="71">
        <f t="shared" si="26"/>
        <v>12.445350270722972</v>
      </c>
      <c r="Q90" s="4">
        <v>26</v>
      </c>
      <c r="R90" s="74">
        <f t="shared" si="28"/>
        <v>0</v>
      </c>
      <c r="S90" s="77">
        <f t="shared" si="27"/>
        <v>3.8068130239858506</v>
      </c>
    </row>
    <row r="91" spans="1:19" x14ac:dyDescent="0.25">
      <c r="A91" s="13">
        <v>43975</v>
      </c>
      <c r="B91" s="4">
        <v>1312</v>
      </c>
      <c r="C91" s="5">
        <f t="shared" si="17"/>
        <v>13</v>
      </c>
      <c r="D91" s="71">
        <f t="shared" si="29"/>
        <v>192.09764182574753</v>
      </c>
      <c r="E91" s="4">
        <v>351</v>
      </c>
      <c r="F91" s="74">
        <f t="shared" si="19"/>
        <v>13</v>
      </c>
      <c r="G91" s="76">
        <f t="shared" si="20"/>
        <v>51.391975823808977</v>
      </c>
      <c r="H91" s="11">
        <v>1226</v>
      </c>
      <c r="I91" s="5">
        <f t="shared" si="21"/>
        <v>12</v>
      </c>
      <c r="J91" s="71">
        <f t="shared" si="22"/>
        <v>179.50587566948664</v>
      </c>
      <c r="K91" s="4">
        <v>324</v>
      </c>
      <c r="L91" s="74">
        <f t="shared" si="23"/>
        <v>12</v>
      </c>
      <c r="M91" s="76">
        <f t="shared" si="24"/>
        <v>47.438746914285211</v>
      </c>
      <c r="N91" s="11">
        <v>86</v>
      </c>
      <c r="O91" s="5">
        <f t="shared" si="25"/>
        <v>1</v>
      </c>
      <c r="P91" s="71">
        <f t="shared" si="26"/>
        <v>12.591766156260888</v>
      </c>
      <c r="Q91" s="4">
        <v>27</v>
      </c>
      <c r="R91" s="74">
        <f t="shared" si="28"/>
        <v>1</v>
      </c>
      <c r="S91" s="77">
        <f t="shared" si="27"/>
        <v>3.953228909523768</v>
      </c>
    </row>
    <row r="92" spans="1:19" x14ac:dyDescent="0.25">
      <c r="A92" s="13">
        <v>43976</v>
      </c>
      <c r="B92" s="4">
        <v>1313</v>
      </c>
      <c r="C92" s="5">
        <f t="shared" si="17"/>
        <v>1</v>
      </c>
      <c r="D92" s="71">
        <f>B92/682986*100000</f>
        <v>192.24405771128542</v>
      </c>
      <c r="E92" s="4">
        <v>311</v>
      </c>
      <c r="F92" s="74">
        <f t="shared" si="19"/>
        <v>-40</v>
      </c>
      <c r="G92" s="76">
        <f t="shared" si="20"/>
        <v>45.535340402292292</v>
      </c>
      <c r="H92" s="11">
        <v>1227</v>
      </c>
      <c r="I92" s="5">
        <f t="shared" si="21"/>
        <v>1</v>
      </c>
      <c r="J92" s="71">
        <f t="shared" si="22"/>
        <v>179.65229155502456</v>
      </c>
      <c r="K92" s="4">
        <v>284</v>
      </c>
      <c r="L92" s="74">
        <f t="shared" si="23"/>
        <v>-40</v>
      </c>
      <c r="M92" s="76">
        <f t="shared" si="24"/>
        <v>41.582111492768519</v>
      </c>
      <c r="N92" s="11">
        <v>86</v>
      </c>
      <c r="O92" s="5">
        <f t="shared" si="25"/>
        <v>0</v>
      </c>
      <c r="P92" s="71">
        <f t="shared" si="26"/>
        <v>12.591766156260888</v>
      </c>
      <c r="Q92" s="4">
        <v>27</v>
      </c>
      <c r="R92" s="74">
        <f t="shared" si="28"/>
        <v>0</v>
      </c>
      <c r="S92" s="77">
        <f t="shared" si="27"/>
        <v>3.953228909523768</v>
      </c>
    </row>
    <row r="93" spans="1:19" x14ac:dyDescent="0.25">
      <c r="A93" s="13">
        <v>43977</v>
      </c>
      <c r="B93" s="4">
        <v>1323</v>
      </c>
      <c r="C93" s="5">
        <f t="shared" si="17"/>
        <v>10</v>
      </c>
      <c r="D93" s="71">
        <f t="shared" ref="D93:D103" si="30">B93/682986*100000</f>
        <v>193.70821656666462</v>
      </c>
      <c r="E93" s="4">
        <v>309</v>
      </c>
      <c r="F93" s="74">
        <f t="shared" si="19"/>
        <v>-2</v>
      </c>
      <c r="G93" s="76">
        <f t="shared" si="20"/>
        <v>45.242508631216452</v>
      </c>
      <c r="H93" s="11">
        <v>1234</v>
      </c>
      <c r="I93" s="5">
        <f t="shared" si="21"/>
        <v>7</v>
      </c>
      <c r="J93" s="71">
        <f t="shared" si="22"/>
        <v>180.67720275378997</v>
      </c>
      <c r="K93" s="4">
        <v>285</v>
      </c>
      <c r="L93" s="74">
        <f t="shared" si="23"/>
        <v>1</v>
      </c>
      <c r="M93" s="76">
        <f t="shared" si="24"/>
        <v>41.728527378306438</v>
      </c>
      <c r="N93" s="11">
        <v>89</v>
      </c>
      <c r="O93" s="5">
        <f t="shared" si="25"/>
        <v>3</v>
      </c>
      <c r="P93" s="71">
        <f t="shared" si="26"/>
        <v>13.031013812874642</v>
      </c>
      <c r="Q93" s="4">
        <v>24</v>
      </c>
      <c r="R93" s="74">
        <f t="shared" si="28"/>
        <v>-3</v>
      </c>
      <c r="S93" s="77">
        <f t="shared" si="27"/>
        <v>3.5139812529100158</v>
      </c>
    </row>
    <row r="94" spans="1:19" x14ac:dyDescent="0.25">
      <c r="A94" s="13">
        <v>43978</v>
      </c>
      <c r="B94" s="4">
        <v>1348</v>
      </c>
      <c r="C94" s="5">
        <f t="shared" si="17"/>
        <v>25</v>
      </c>
      <c r="D94" s="71">
        <f t="shared" si="30"/>
        <v>197.36861370511252</v>
      </c>
      <c r="E94" s="4">
        <v>275</v>
      </c>
      <c r="F94" s="74">
        <f t="shared" si="19"/>
        <v>-34</v>
      </c>
      <c r="G94" s="76">
        <f t="shared" si="20"/>
        <v>40.264368522927263</v>
      </c>
      <c r="H94" s="11">
        <v>1256</v>
      </c>
      <c r="I94" s="5">
        <f t="shared" si="21"/>
        <v>22</v>
      </c>
      <c r="J94" s="71">
        <f t="shared" si="22"/>
        <v>183.89835223562415</v>
      </c>
      <c r="K94" s="4">
        <v>252</v>
      </c>
      <c r="L94" s="74">
        <f t="shared" si="23"/>
        <v>-33</v>
      </c>
      <c r="M94" s="76">
        <f t="shared" si="24"/>
        <v>36.896803155555162</v>
      </c>
      <c r="N94" s="11">
        <v>92</v>
      </c>
      <c r="O94" s="5">
        <f t="shared" si="25"/>
        <v>3</v>
      </c>
      <c r="P94" s="71">
        <f t="shared" si="26"/>
        <v>13.470261469488394</v>
      </c>
      <c r="Q94" s="4">
        <v>23</v>
      </c>
      <c r="R94" s="74">
        <f t="shared" si="28"/>
        <v>-1</v>
      </c>
      <c r="S94" s="77">
        <f t="shared" si="27"/>
        <v>3.3675653673720984</v>
      </c>
    </row>
    <row r="95" spans="1:19" x14ac:dyDescent="0.25">
      <c r="A95" s="13">
        <v>43979</v>
      </c>
      <c r="B95" s="4">
        <v>1372</v>
      </c>
      <c r="C95" s="5">
        <f t="shared" si="17"/>
        <v>24</v>
      </c>
      <c r="D95" s="71">
        <f t="shared" si="30"/>
        <v>200.88259495802257</v>
      </c>
      <c r="E95" s="4">
        <v>270</v>
      </c>
      <c r="F95" s="74">
        <f t="shared" si="19"/>
        <v>-5</v>
      </c>
      <c r="G95" s="76">
        <f t="shared" si="20"/>
        <v>39.532289095237672</v>
      </c>
      <c r="H95" s="11">
        <v>1275</v>
      </c>
      <c r="I95" s="5">
        <f t="shared" si="21"/>
        <v>19</v>
      </c>
      <c r="J95" s="71">
        <f t="shared" si="22"/>
        <v>186.68025406084459</v>
      </c>
      <c r="K95" s="4">
        <v>243</v>
      </c>
      <c r="L95" s="74">
        <f t="shared" si="23"/>
        <v>-9</v>
      </c>
      <c r="M95" s="76">
        <f t="shared" si="24"/>
        <v>35.579060185713907</v>
      </c>
      <c r="N95" s="11">
        <v>97</v>
      </c>
      <c r="O95" s="5">
        <f t="shared" si="25"/>
        <v>5</v>
      </c>
      <c r="P95" s="71">
        <f t="shared" si="26"/>
        <v>14.202340897177979</v>
      </c>
      <c r="Q95" s="4">
        <v>27</v>
      </c>
      <c r="R95" s="74">
        <f t="shared" si="28"/>
        <v>4</v>
      </c>
      <c r="S95" s="77">
        <f t="shared" si="27"/>
        <v>3.953228909523768</v>
      </c>
    </row>
    <row r="96" spans="1:19" x14ac:dyDescent="0.25">
      <c r="A96" s="13">
        <v>43980</v>
      </c>
      <c r="B96" s="4">
        <v>1404</v>
      </c>
      <c r="C96" s="5">
        <f t="shared" si="17"/>
        <v>32</v>
      </c>
      <c r="D96" s="71">
        <f t="shared" si="30"/>
        <v>205.56790329523591</v>
      </c>
      <c r="E96" s="4">
        <v>268</v>
      </c>
      <c r="F96" s="74">
        <f t="shared" si="19"/>
        <v>-2</v>
      </c>
      <c r="G96" s="76">
        <f t="shared" si="20"/>
        <v>39.23945732416184</v>
      </c>
      <c r="H96" s="11">
        <v>1292</v>
      </c>
      <c r="I96" s="5">
        <f t="shared" si="21"/>
        <v>17</v>
      </c>
      <c r="J96" s="71">
        <f t="shared" si="22"/>
        <v>189.16932411498917</v>
      </c>
      <c r="K96" s="4">
        <v>229</v>
      </c>
      <c r="L96" s="74">
        <f t="shared" si="23"/>
        <v>-14</v>
      </c>
      <c r="M96" s="76">
        <f t="shared" si="24"/>
        <v>33.529237788183067</v>
      </c>
      <c r="N96" s="11">
        <v>112</v>
      </c>
      <c r="O96" s="5">
        <f t="shared" si="25"/>
        <v>15</v>
      </c>
      <c r="P96" s="71">
        <f t="shared" si="26"/>
        <v>16.398579180246742</v>
      </c>
      <c r="Q96" s="4">
        <v>39</v>
      </c>
      <c r="R96" s="74">
        <f t="shared" si="28"/>
        <v>12</v>
      </c>
      <c r="S96" s="77">
        <f t="shared" si="27"/>
        <v>5.7102195359787755</v>
      </c>
    </row>
    <row r="97" spans="1:19" x14ac:dyDescent="0.25">
      <c r="A97" s="13">
        <v>43981</v>
      </c>
      <c r="B97" s="4">
        <v>1428</v>
      </c>
      <c r="C97" s="5">
        <f t="shared" si="17"/>
        <v>24</v>
      </c>
      <c r="D97" s="71">
        <f t="shared" si="30"/>
        <v>209.08188454814595</v>
      </c>
      <c r="E97" s="4">
        <v>290</v>
      </c>
      <c r="F97" s="74">
        <f t="shared" si="19"/>
        <v>22</v>
      </c>
      <c r="G97" s="76">
        <f t="shared" si="20"/>
        <v>42.460606805996022</v>
      </c>
      <c r="H97" s="11">
        <v>1308</v>
      </c>
      <c r="I97" s="5">
        <f t="shared" si="21"/>
        <v>16</v>
      </c>
      <c r="J97" s="71">
        <f t="shared" si="22"/>
        <v>191.51197828359588</v>
      </c>
      <c r="K97" s="4">
        <v>245</v>
      </c>
      <c r="L97" s="74">
        <f t="shared" si="23"/>
        <v>16</v>
      </c>
      <c r="M97" s="76">
        <f t="shared" si="24"/>
        <v>35.871891956789739</v>
      </c>
      <c r="N97" s="11">
        <v>120</v>
      </c>
      <c r="O97" s="5">
        <f t="shared" si="25"/>
        <v>8</v>
      </c>
      <c r="P97" s="71">
        <f t="shared" si="26"/>
        <v>17.569906264550081</v>
      </c>
      <c r="Q97" s="4">
        <v>45</v>
      </c>
      <c r="R97" s="74">
        <f t="shared" si="28"/>
        <v>6</v>
      </c>
      <c r="S97" s="77">
        <f t="shared" si="27"/>
        <v>6.588714849206279</v>
      </c>
    </row>
    <row r="98" spans="1:19" x14ac:dyDescent="0.25">
      <c r="A98" s="13">
        <v>43982</v>
      </c>
      <c r="B98" s="4">
        <v>1436</v>
      </c>
      <c r="C98" s="5">
        <f t="shared" si="17"/>
        <v>8</v>
      </c>
      <c r="D98" s="71">
        <f t="shared" si="30"/>
        <v>210.25321163244928</v>
      </c>
      <c r="E98" s="4">
        <v>298</v>
      </c>
      <c r="F98" s="74">
        <f t="shared" si="19"/>
        <v>8</v>
      </c>
      <c r="G98" s="76">
        <f t="shared" si="20"/>
        <v>43.631933890299365</v>
      </c>
      <c r="H98" s="11">
        <v>1309</v>
      </c>
      <c r="I98" s="5">
        <f t="shared" si="21"/>
        <v>1</v>
      </c>
      <c r="J98" s="71">
        <f t="shared" si="22"/>
        <v>191.65839416913377</v>
      </c>
      <c r="K98" s="4">
        <v>246</v>
      </c>
      <c r="L98" s="74">
        <f t="shared" si="23"/>
        <v>1</v>
      </c>
      <c r="M98" s="76">
        <f t="shared" si="24"/>
        <v>36.018307842327665</v>
      </c>
      <c r="N98" s="11">
        <v>127</v>
      </c>
      <c r="O98" s="5">
        <f t="shared" si="25"/>
        <v>7</v>
      </c>
      <c r="P98" s="71">
        <f t="shared" si="26"/>
        <v>18.594817463315501</v>
      </c>
      <c r="Q98" s="4">
        <v>52</v>
      </c>
      <c r="R98" s="74">
        <f t="shared" si="28"/>
        <v>7</v>
      </c>
      <c r="S98" s="77">
        <f t="shared" si="27"/>
        <v>7.6136260479717013</v>
      </c>
    </row>
    <row r="99" spans="1:19" x14ac:dyDescent="0.25">
      <c r="A99" s="13">
        <v>43983</v>
      </c>
      <c r="B99" s="4">
        <v>1437</v>
      </c>
      <c r="C99" s="5">
        <f t="shared" si="17"/>
        <v>1</v>
      </c>
      <c r="D99" s="71">
        <f t="shared" si="30"/>
        <v>210.3996275179872</v>
      </c>
      <c r="E99" s="4">
        <v>279</v>
      </c>
      <c r="F99" s="74">
        <f t="shared" si="19"/>
        <v>-19</v>
      </c>
      <c r="G99" s="76">
        <f t="shared" si="20"/>
        <v>40.850032065078935</v>
      </c>
      <c r="H99" s="11">
        <v>1310</v>
      </c>
      <c r="I99" s="5">
        <f t="shared" si="21"/>
        <v>1</v>
      </c>
      <c r="J99" s="71">
        <f t="shared" si="22"/>
        <v>191.80481005467169</v>
      </c>
      <c r="K99" s="4">
        <v>227</v>
      </c>
      <c r="L99" s="74">
        <f t="shared" si="23"/>
        <v>-19</v>
      </c>
      <c r="M99" s="76">
        <f t="shared" si="24"/>
        <v>33.236406017107228</v>
      </c>
      <c r="N99" s="11">
        <v>127</v>
      </c>
      <c r="O99" s="5">
        <f t="shared" si="25"/>
        <v>0</v>
      </c>
      <c r="P99" s="71">
        <f t="shared" si="26"/>
        <v>18.594817463315501</v>
      </c>
      <c r="Q99" s="4">
        <v>52</v>
      </c>
      <c r="R99" s="74">
        <f t="shared" si="28"/>
        <v>0</v>
      </c>
      <c r="S99" s="77">
        <f t="shared" si="27"/>
        <v>7.6136260479717013</v>
      </c>
    </row>
    <row r="100" spans="1:19" x14ac:dyDescent="0.25">
      <c r="A100" s="13">
        <v>43984</v>
      </c>
      <c r="B100" s="4">
        <v>1448</v>
      </c>
      <c r="C100" s="5">
        <f t="shared" si="17"/>
        <v>11</v>
      </c>
      <c r="D100" s="71">
        <f t="shared" si="30"/>
        <v>212.01020225890426</v>
      </c>
      <c r="E100" s="4">
        <v>260</v>
      </c>
      <c r="F100" s="74">
        <f t="shared" si="19"/>
        <v>-19</v>
      </c>
      <c r="G100" s="76">
        <f t="shared" si="20"/>
        <v>38.068130239858505</v>
      </c>
      <c r="H100" s="11">
        <v>1316</v>
      </c>
      <c r="I100" s="5">
        <f t="shared" si="21"/>
        <v>6</v>
      </c>
      <c r="J100" s="71">
        <f t="shared" si="22"/>
        <v>192.68330536789921</v>
      </c>
      <c r="K100" s="4">
        <v>204</v>
      </c>
      <c r="L100" s="74">
        <f t="shared" si="23"/>
        <v>-23</v>
      </c>
      <c r="M100" s="76">
        <f t="shared" si="24"/>
        <v>29.868840649735134</v>
      </c>
      <c r="N100" s="11">
        <v>132</v>
      </c>
      <c r="O100" s="5">
        <f t="shared" si="25"/>
        <v>5</v>
      </c>
      <c r="P100" s="71">
        <f t="shared" si="26"/>
        <v>19.326896891005088</v>
      </c>
      <c r="Q100" s="4">
        <v>56</v>
      </c>
      <c r="R100" s="74">
        <f t="shared" si="28"/>
        <v>4</v>
      </c>
      <c r="S100" s="77">
        <f t="shared" si="27"/>
        <v>8.1992895901233709</v>
      </c>
    </row>
    <row r="101" spans="1:19" x14ac:dyDescent="0.25">
      <c r="A101" s="13">
        <v>43985</v>
      </c>
      <c r="B101" s="4">
        <v>1464</v>
      </c>
      <c r="C101" s="5">
        <f t="shared" si="17"/>
        <v>16</v>
      </c>
      <c r="D101" s="71">
        <f t="shared" si="30"/>
        <v>214.35285642751097</v>
      </c>
      <c r="E101" s="4">
        <v>255</v>
      </c>
      <c r="F101" s="74">
        <f t="shared" si="19"/>
        <v>-5</v>
      </c>
      <c r="G101" s="76">
        <f t="shared" si="20"/>
        <v>37.336050812168921</v>
      </c>
      <c r="H101" s="11">
        <v>1328</v>
      </c>
      <c r="I101" s="5">
        <f t="shared" si="21"/>
        <v>12</v>
      </c>
      <c r="J101" s="71">
        <f t="shared" si="22"/>
        <v>194.44029599435419</v>
      </c>
      <c r="K101" s="4">
        <v>199</v>
      </c>
      <c r="L101" s="74">
        <f t="shared" si="23"/>
        <v>-5</v>
      </c>
      <c r="M101" s="76">
        <f t="shared" si="24"/>
        <v>29.13676122204555</v>
      </c>
      <c r="N101" s="11">
        <v>136</v>
      </c>
      <c r="O101" s="5">
        <f t="shared" si="25"/>
        <v>4</v>
      </c>
      <c r="P101" s="71">
        <f t="shared" si="26"/>
        <v>19.912560433156756</v>
      </c>
      <c r="Q101" s="4">
        <v>56</v>
      </c>
      <c r="R101" s="74">
        <f t="shared" si="28"/>
        <v>0</v>
      </c>
      <c r="S101" s="77">
        <f t="shared" si="27"/>
        <v>8.1992895901233709</v>
      </c>
    </row>
    <row r="102" spans="1:19" x14ac:dyDescent="0.25">
      <c r="A102" s="13">
        <v>43986</v>
      </c>
      <c r="B102" s="4">
        <v>1500</v>
      </c>
      <c r="C102" s="5">
        <f t="shared" si="17"/>
        <v>36</v>
      </c>
      <c r="D102" s="71">
        <f t="shared" si="30"/>
        <v>219.62382830687599</v>
      </c>
      <c r="E102" s="4">
        <v>287</v>
      </c>
      <c r="F102" s="74">
        <f t="shared" si="19"/>
        <v>32</v>
      </c>
      <c r="G102" s="76">
        <f t="shared" si="20"/>
        <v>42.02135914938227</v>
      </c>
      <c r="H102" s="11">
        <v>1337</v>
      </c>
      <c r="I102" s="5">
        <f t="shared" si="21"/>
        <v>9</v>
      </c>
      <c r="J102" s="71">
        <f t="shared" si="22"/>
        <v>195.75803896419546</v>
      </c>
      <c r="K102" s="4">
        <v>204</v>
      </c>
      <c r="L102" s="74">
        <f t="shared" si="23"/>
        <v>5</v>
      </c>
      <c r="M102" s="76">
        <f t="shared" si="24"/>
        <v>29.868840649735134</v>
      </c>
      <c r="N102" s="11">
        <v>163</v>
      </c>
      <c r="O102" s="5">
        <f t="shared" si="25"/>
        <v>27</v>
      </c>
      <c r="P102" s="71">
        <f t="shared" si="26"/>
        <v>23.865789342680522</v>
      </c>
      <c r="Q102" s="4">
        <v>83</v>
      </c>
      <c r="R102" s="74">
        <f t="shared" si="28"/>
        <v>27</v>
      </c>
      <c r="S102" s="77">
        <f t="shared" si="27"/>
        <v>12.152518499647137</v>
      </c>
    </row>
    <row r="103" spans="1:19" x14ac:dyDescent="0.25">
      <c r="A103" s="13">
        <v>43987</v>
      </c>
      <c r="B103" s="4">
        <v>1514</v>
      </c>
      <c r="C103" s="5">
        <f t="shared" ref="C103:C134" si="31">B103-B102</f>
        <v>14</v>
      </c>
      <c r="D103" s="71">
        <f t="shared" si="30"/>
        <v>221.67365070440681</v>
      </c>
      <c r="E103" s="4">
        <v>291</v>
      </c>
      <c r="F103" s="74">
        <f t="shared" ref="F103:F134" si="32">E103-E102</f>
        <v>4</v>
      </c>
      <c r="G103" s="76">
        <f t="shared" si="20"/>
        <v>42.607022691533942</v>
      </c>
      <c r="H103" s="11">
        <v>1346</v>
      </c>
      <c r="I103" s="5">
        <f t="shared" ref="I103:I134" si="33">H103-H102</f>
        <v>9</v>
      </c>
      <c r="J103" s="71">
        <f t="shared" si="22"/>
        <v>197.07578193403674</v>
      </c>
      <c r="K103" s="4">
        <v>203</v>
      </c>
      <c r="L103" s="74">
        <f t="shared" ref="L103:L134" si="34">K103-K102</f>
        <v>-1</v>
      </c>
      <c r="M103" s="76">
        <f t="shared" si="24"/>
        <v>29.722424764197214</v>
      </c>
      <c r="N103" s="11">
        <v>168</v>
      </c>
      <c r="O103" s="5">
        <f t="shared" ref="O103:O134" si="35">N103-N102</f>
        <v>5</v>
      </c>
      <c r="P103" s="71">
        <f t="shared" si="26"/>
        <v>24.597868770370113</v>
      </c>
      <c r="Q103" s="4">
        <v>88</v>
      </c>
      <c r="R103" s="74">
        <f t="shared" si="28"/>
        <v>5</v>
      </c>
      <c r="S103" s="77">
        <f t="shared" si="27"/>
        <v>12.884597927336724</v>
      </c>
    </row>
    <row r="104" spans="1:19" x14ac:dyDescent="0.25">
      <c r="A104" s="13">
        <v>43988</v>
      </c>
      <c r="B104" s="4">
        <v>1519</v>
      </c>
      <c r="C104" s="5">
        <f t="shared" si="31"/>
        <v>5</v>
      </c>
      <c r="D104" s="71">
        <f>B104/682986*100000</f>
        <v>222.40573013209641</v>
      </c>
      <c r="E104" s="4">
        <v>295</v>
      </c>
      <c r="F104" s="74">
        <f t="shared" si="32"/>
        <v>4</v>
      </c>
      <c r="G104" s="76">
        <f t="shared" si="20"/>
        <v>43.192686233685613</v>
      </c>
      <c r="H104" s="11">
        <v>1349</v>
      </c>
      <c r="I104" s="5">
        <f t="shared" si="33"/>
        <v>3</v>
      </c>
      <c r="J104" s="71">
        <f t="shared" si="22"/>
        <v>197.51502959065047</v>
      </c>
      <c r="K104" s="4">
        <v>206</v>
      </c>
      <c r="L104" s="74">
        <f t="shared" si="34"/>
        <v>3</v>
      </c>
      <c r="M104" s="76">
        <f t="shared" si="24"/>
        <v>30.161672420810969</v>
      </c>
      <c r="N104" s="11">
        <v>170</v>
      </c>
      <c r="O104" s="5">
        <f t="shared" si="35"/>
        <v>2</v>
      </c>
      <c r="P104" s="71">
        <f t="shared" si="26"/>
        <v>24.890700541445945</v>
      </c>
      <c r="Q104" s="4">
        <v>89</v>
      </c>
      <c r="R104" s="74">
        <f t="shared" si="28"/>
        <v>1</v>
      </c>
      <c r="S104" s="77">
        <f t="shared" si="27"/>
        <v>13.031013812874642</v>
      </c>
    </row>
    <row r="105" spans="1:19" x14ac:dyDescent="0.25">
      <c r="A105" s="13">
        <v>43989</v>
      </c>
      <c r="B105" s="4">
        <v>1534</v>
      </c>
      <c r="C105" s="5">
        <f t="shared" si="31"/>
        <v>15</v>
      </c>
      <c r="D105" s="71">
        <f t="shared" ref="D105:D115" si="36">B105/682986*100000</f>
        <v>224.60196841516517</v>
      </c>
      <c r="E105" s="4">
        <v>310</v>
      </c>
      <c r="F105" s="74">
        <f t="shared" si="32"/>
        <v>15</v>
      </c>
      <c r="G105" s="76">
        <f t="shared" si="20"/>
        <v>45.388924516754365</v>
      </c>
      <c r="H105" s="11">
        <v>1355</v>
      </c>
      <c r="I105" s="5">
        <f t="shared" si="33"/>
        <v>6</v>
      </c>
      <c r="J105" s="71">
        <f t="shared" si="22"/>
        <v>198.39352490387796</v>
      </c>
      <c r="K105" s="4">
        <v>212</v>
      </c>
      <c r="L105" s="74">
        <f t="shared" si="34"/>
        <v>6</v>
      </c>
      <c r="M105" s="76">
        <f t="shared" si="24"/>
        <v>31.040167734038469</v>
      </c>
      <c r="N105" s="11">
        <v>179</v>
      </c>
      <c r="O105" s="5">
        <f t="shared" si="35"/>
        <v>9</v>
      </c>
      <c r="P105" s="71">
        <f t="shared" si="26"/>
        <v>26.2084435112872</v>
      </c>
      <c r="Q105" s="4">
        <v>98</v>
      </c>
      <c r="R105" s="74">
        <f t="shared" si="28"/>
        <v>9</v>
      </c>
      <c r="S105" s="77">
        <f t="shared" si="27"/>
        <v>14.348756782715897</v>
      </c>
    </row>
    <row r="106" spans="1:19" x14ac:dyDescent="0.25">
      <c r="A106" s="13">
        <v>43990</v>
      </c>
      <c r="B106" s="4">
        <v>1535</v>
      </c>
      <c r="C106" s="5">
        <f t="shared" si="31"/>
        <v>1</v>
      </c>
      <c r="D106" s="71">
        <f t="shared" si="36"/>
        <v>224.74838430070307</v>
      </c>
      <c r="E106" s="4">
        <v>259</v>
      </c>
      <c r="F106" s="74">
        <f t="shared" si="32"/>
        <v>-51</v>
      </c>
      <c r="G106" s="76">
        <f t="shared" si="20"/>
        <v>37.921714354320585</v>
      </c>
      <c r="H106" s="11">
        <v>1356</v>
      </c>
      <c r="I106" s="5">
        <f t="shared" si="33"/>
        <v>1</v>
      </c>
      <c r="J106" s="71">
        <f t="shared" si="22"/>
        <v>198.53994078941591</v>
      </c>
      <c r="K106" s="4">
        <v>161</v>
      </c>
      <c r="L106" s="74">
        <f t="shared" si="34"/>
        <v>-51</v>
      </c>
      <c r="M106" s="76">
        <f t="shared" si="24"/>
        <v>23.57295757160469</v>
      </c>
      <c r="N106" s="11">
        <v>179</v>
      </c>
      <c r="O106" s="5">
        <f t="shared" si="35"/>
        <v>0</v>
      </c>
      <c r="P106" s="71">
        <f t="shared" si="26"/>
        <v>26.2084435112872</v>
      </c>
      <c r="Q106" s="4">
        <v>98</v>
      </c>
      <c r="R106" s="74">
        <f t="shared" si="28"/>
        <v>0</v>
      </c>
      <c r="S106" s="77">
        <f t="shared" si="27"/>
        <v>14.348756782715897</v>
      </c>
    </row>
    <row r="107" spans="1:19" x14ac:dyDescent="0.25">
      <c r="A107" s="13">
        <v>43991</v>
      </c>
      <c r="B107" s="4">
        <v>1550</v>
      </c>
      <c r="C107" s="5">
        <f t="shared" si="31"/>
        <v>15</v>
      </c>
      <c r="D107" s="71">
        <f t="shared" si="36"/>
        <v>226.94462258377183</v>
      </c>
      <c r="E107" s="4">
        <v>254</v>
      </c>
      <c r="F107" s="74">
        <f t="shared" si="32"/>
        <v>-5</v>
      </c>
      <c r="G107" s="76">
        <f t="shared" si="20"/>
        <v>37.189634926631001</v>
      </c>
      <c r="H107" s="11">
        <v>1371</v>
      </c>
      <c r="I107" s="5">
        <f t="shared" si="33"/>
        <v>15</v>
      </c>
      <c r="J107" s="71">
        <f t="shared" si="22"/>
        <v>200.73617907248465</v>
      </c>
      <c r="K107" s="4">
        <v>156</v>
      </c>
      <c r="L107" s="74">
        <f t="shared" si="34"/>
        <v>-5</v>
      </c>
      <c r="M107" s="76">
        <f t="shared" si="24"/>
        <v>22.840878143915102</v>
      </c>
      <c r="N107" s="11">
        <v>179</v>
      </c>
      <c r="O107" s="5">
        <f t="shared" si="35"/>
        <v>0</v>
      </c>
      <c r="P107" s="71">
        <f t="shared" si="26"/>
        <v>26.2084435112872</v>
      </c>
      <c r="Q107" s="4">
        <v>98</v>
      </c>
      <c r="R107" s="74">
        <f t="shared" si="28"/>
        <v>0</v>
      </c>
      <c r="S107" s="77">
        <f t="shared" si="27"/>
        <v>14.348756782715897</v>
      </c>
    </row>
    <row r="108" spans="1:19" x14ac:dyDescent="0.25">
      <c r="A108" s="13">
        <v>43992</v>
      </c>
      <c r="B108" s="4">
        <v>1568</v>
      </c>
      <c r="C108" s="5">
        <f t="shared" si="31"/>
        <v>18</v>
      </c>
      <c r="D108" s="71">
        <f t="shared" si="36"/>
        <v>229.58010852345436</v>
      </c>
      <c r="E108" s="4">
        <v>248</v>
      </c>
      <c r="F108" s="74">
        <f t="shared" si="32"/>
        <v>-6</v>
      </c>
      <c r="G108" s="76">
        <f t="shared" si="20"/>
        <v>36.311139613403498</v>
      </c>
      <c r="H108" s="11">
        <v>1387</v>
      </c>
      <c r="I108" s="5">
        <f t="shared" si="33"/>
        <v>16</v>
      </c>
      <c r="J108" s="71">
        <f t="shared" si="22"/>
        <v>203.07883324109133</v>
      </c>
      <c r="K108" s="4">
        <v>154</v>
      </c>
      <c r="L108" s="74">
        <f t="shared" si="34"/>
        <v>-2</v>
      </c>
      <c r="M108" s="76">
        <f t="shared" si="24"/>
        <v>22.548046372839266</v>
      </c>
      <c r="N108" s="11">
        <v>181</v>
      </c>
      <c r="O108" s="5">
        <f t="shared" si="35"/>
        <v>2</v>
      </c>
      <c r="P108" s="71">
        <f t="shared" si="26"/>
        <v>26.501275282363032</v>
      </c>
      <c r="Q108" s="4">
        <v>94</v>
      </c>
      <c r="R108" s="74">
        <f t="shared" si="28"/>
        <v>-4</v>
      </c>
      <c r="S108" s="77">
        <f t="shared" si="27"/>
        <v>13.763093240564228</v>
      </c>
    </row>
    <row r="109" spans="1:19" x14ac:dyDescent="0.25">
      <c r="A109" s="13">
        <v>43993</v>
      </c>
      <c r="B109" s="4">
        <v>1574</v>
      </c>
      <c r="C109" s="5">
        <f t="shared" si="31"/>
        <v>6</v>
      </c>
      <c r="D109" s="71">
        <f t="shared" si="36"/>
        <v>230.45860383668187</v>
      </c>
      <c r="E109" s="4">
        <v>239</v>
      </c>
      <c r="F109" s="74">
        <f t="shared" si="32"/>
        <v>-9</v>
      </c>
      <c r="G109" s="76">
        <f t="shared" si="20"/>
        <v>34.993396643562242</v>
      </c>
      <c r="H109" s="11">
        <v>1391</v>
      </c>
      <c r="I109" s="5">
        <f t="shared" si="33"/>
        <v>4</v>
      </c>
      <c r="J109" s="71">
        <f t="shared" si="22"/>
        <v>203.66449678324298</v>
      </c>
      <c r="K109" s="4">
        <v>144</v>
      </c>
      <c r="L109" s="74">
        <f t="shared" si="34"/>
        <v>-10</v>
      </c>
      <c r="M109" s="76">
        <f t="shared" si="24"/>
        <v>21.083887517460095</v>
      </c>
      <c r="N109" s="11">
        <v>183</v>
      </c>
      <c r="O109" s="5">
        <f t="shared" si="35"/>
        <v>2</v>
      </c>
      <c r="P109" s="71">
        <f t="shared" si="26"/>
        <v>26.794107053438871</v>
      </c>
      <c r="Q109" s="4">
        <v>95</v>
      </c>
      <c r="R109" s="74">
        <f t="shared" si="28"/>
        <v>1</v>
      </c>
      <c r="S109" s="77">
        <f t="shared" si="27"/>
        <v>13.909509126102147</v>
      </c>
    </row>
    <row r="110" spans="1:19" x14ac:dyDescent="0.25">
      <c r="A110" s="13">
        <v>43994</v>
      </c>
      <c r="B110" s="4">
        <v>1584</v>
      </c>
      <c r="C110" s="5">
        <f t="shared" si="31"/>
        <v>10</v>
      </c>
      <c r="D110" s="71">
        <f t="shared" si="36"/>
        <v>231.92276269206107</v>
      </c>
      <c r="E110" s="4">
        <v>218</v>
      </c>
      <c r="F110" s="74">
        <f t="shared" si="32"/>
        <v>-21</v>
      </c>
      <c r="G110" s="76">
        <f t="shared" si="20"/>
        <v>31.918663047265976</v>
      </c>
      <c r="H110" s="11">
        <v>1397</v>
      </c>
      <c r="I110" s="5">
        <f t="shared" si="33"/>
        <v>6</v>
      </c>
      <c r="J110" s="71">
        <f t="shared" si="22"/>
        <v>204.54299209647053</v>
      </c>
      <c r="K110" s="4">
        <v>133</v>
      </c>
      <c r="L110" s="74">
        <f t="shared" si="34"/>
        <v>-11</v>
      </c>
      <c r="M110" s="76">
        <f t="shared" si="24"/>
        <v>19.473312776543004</v>
      </c>
      <c r="N110" s="11">
        <v>187</v>
      </c>
      <c r="O110" s="5">
        <f t="shared" si="35"/>
        <v>4</v>
      </c>
      <c r="P110" s="71">
        <f t="shared" si="26"/>
        <v>27.379770595590539</v>
      </c>
      <c r="Q110" s="4">
        <v>85</v>
      </c>
      <c r="R110" s="74">
        <f t="shared" si="28"/>
        <v>-10</v>
      </c>
      <c r="S110" s="77">
        <f t="shared" si="27"/>
        <v>12.445350270722972</v>
      </c>
    </row>
    <row r="111" spans="1:19" x14ac:dyDescent="0.25">
      <c r="A111" s="13">
        <v>43995</v>
      </c>
      <c r="B111" s="4">
        <v>1592</v>
      </c>
      <c r="C111" s="5">
        <f t="shared" si="31"/>
        <v>8</v>
      </c>
      <c r="D111" s="71">
        <f t="shared" si="36"/>
        <v>233.0940897763644</v>
      </c>
      <c r="E111" s="4">
        <v>226</v>
      </c>
      <c r="F111" s="74">
        <f t="shared" si="32"/>
        <v>8</v>
      </c>
      <c r="G111" s="76">
        <f t="shared" si="20"/>
        <v>33.089990131569316</v>
      </c>
      <c r="H111" s="11">
        <v>1405</v>
      </c>
      <c r="I111" s="5">
        <f t="shared" si="33"/>
        <v>8</v>
      </c>
      <c r="J111" s="71">
        <f t="shared" si="22"/>
        <v>205.71431918077386</v>
      </c>
      <c r="K111" s="4">
        <v>141</v>
      </c>
      <c r="L111" s="74">
        <f t="shared" si="34"/>
        <v>8</v>
      </c>
      <c r="M111" s="76">
        <f t="shared" si="24"/>
        <v>20.644639860846343</v>
      </c>
      <c r="N111" s="11">
        <v>187</v>
      </c>
      <c r="O111" s="5">
        <f t="shared" si="35"/>
        <v>0</v>
      </c>
      <c r="P111" s="71">
        <f t="shared" si="26"/>
        <v>27.379770595590539</v>
      </c>
      <c r="Q111" s="4">
        <v>85</v>
      </c>
      <c r="R111" s="74">
        <f t="shared" si="28"/>
        <v>0</v>
      </c>
      <c r="S111" s="77">
        <f t="shared" si="27"/>
        <v>12.445350270722972</v>
      </c>
    </row>
    <row r="112" spans="1:19" x14ac:dyDescent="0.25">
      <c r="A112" s="13">
        <v>43996</v>
      </c>
      <c r="B112" s="4">
        <v>1595</v>
      </c>
      <c r="C112" s="5">
        <f t="shared" si="31"/>
        <v>3</v>
      </c>
      <c r="D112" s="71">
        <f t="shared" si="36"/>
        <v>233.53333743297813</v>
      </c>
      <c r="E112" s="4">
        <v>226</v>
      </c>
      <c r="F112" s="74">
        <f t="shared" si="32"/>
        <v>0</v>
      </c>
      <c r="G112" s="76">
        <f t="shared" si="20"/>
        <v>33.089990131569316</v>
      </c>
      <c r="H112" s="11">
        <v>1407</v>
      </c>
      <c r="I112" s="5">
        <f t="shared" si="33"/>
        <v>2</v>
      </c>
      <c r="J112" s="71">
        <f t="shared" si="22"/>
        <v>206.00715095184967</v>
      </c>
      <c r="K112" s="4">
        <v>141</v>
      </c>
      <c r="L112" s="74">
        <f t="shared" si="34"/>
        <v>0</v>
      </c>
      <c r="M112" s="76">
        <f t="shared" si="24"/>
        <v>20.644639860846343</v>
      </c>
      <c r="N112" s="11">
        <v>188</v>
      </c>
      <c r="O112" s="5">
        <f t="shared" si="35"/>
        <v>1</v>
      </c>
      <c r="P112" s="71">
        <f t="shared" si="26"/>
        <v>27.526186481128455</v>
      </c>
      <c r="Q112" s="4">
        <v>85</v>
      </c>
      <c r="R112" s="74">
        <f t="shared" si="28"/>
        <v>0</v>
      </c>
      <c r="S112" s="77">
        <f t="shared" si="27"/>
        <v>12.445350270722972</v>
      </c>
    </row>
    <row r="113" spans="1:19" x14ac:dyDescent="0.25">
      <c r="A113" s="13">
        <v>43997</v>
      </c>
      <c r="B113" s="4">
        <v>1596</v>
      </c>
      <c r="C113" s="5">
        <f t="shared" si="31"/>
        <v>1</v>
      </c>
      <c r="D113" s="71">
        <f t="shared" si="36"/>
        <v>233.67975331851605</v>
      </c>
      <c r="E113" s="4">
        <v>198</v>
      </c>
      <c r="F113" s="74">
        <f t="shared" si="32"/>
        <v>-28</v>
      </c>
      <c r="G113" s="76">
        <f t="shared" si="20"/>
        <v>28.990345336507634</v>
      </c>
      <c r="H113" s="11">
        <v>1408</v>
      </c>
      <c r="I113" s="5">
        <f t="shared" si="33"/>
        <v>1</v>
      </c>
      <c r="J113" s="71">
        <f t="shared" si="22"/>
        <v>206.15356683738759</v>
      </c>
      <c r="K113" s="4">
        <v>126</v>
      </c>
      <c r="L113" s="74">
        <f t="shared" si="34"/>
        <v>-15</v>
      </c>
      <c r="M113" s="76">
        <f t="shared" si="24"/>
        <v>18.448401577777581</v>
      </c>
      <c r="N113" s="11">
        <v>188</v>
      </c>
      <c r="O113" s="5">
        <f t="shared" si="35"/>
        <v>0</v>
      </c>
      <c r="P113" s="71">
        <f t="shared" si="26"/>
        <v>27.526186481128455</v>
      </c>
      <c r="Q113" s="4">
        <v>72</v>
      </c>
      <c r="R113" s="74">
        <f t="shared" si="28"/>
        <v>-13</v>
      </c>
      <c r="S113" s="77">
        <f t="shared" si="27"/>
        <v>10.541943758730048</v>
      </c>
    </row>
    <row r="114" spans="1:19" x14ac:dyDescent="0.25">
      <c r="A114" s="13">
        <v>43998</v>
      </c>
      <c r="B114" s="4">
        <v>1610</v>
      </c>
      <c r="C114" s="5">
        <f t="shared" si="31"/>
        <v>14</v>
      </c>
      <c r="D114" s="71">
        <f t="shared" si="36"/>
        <v>235.7295757160469</v>
      </c>
      <c r="E114" s="4">
        <v>201</v>
      </c>
      <c r="F114" s="74">
        <f t="shared" si="32"/>
        <v>3</v>
      </c>
      <c r="G114" s="76">
        <f t="shared" si="20"/>
        <v>29.429592993121382</v>
      </c>
      <c r="H114" s="11">
        <v>1421</v>
      </c>
      <c r="I114" s="5">
        <f t="shared" si="33"/>
        <v>13</v>
      </c>
      <c r="J114" s="71">
        <f t="shared" si="22"/>
        <v>208.05697334938051</v>
      </c>
      <c r="K114" s="4">
        <v>134</v>
      </c>
      <c r="L114" s="74">
        <f t="shared" si="34"/>
        <v>8</v>
      </c>
      <c r="M114" s="76">
        <f t="shared" si="24"/>
        <v>19.61972866208092</v>
      </c>
      <c r="N114" s="11">
        <v>189</v>
      </c>
      <c r="O114" s="5">
        <f t="shared" si="35"/>
        <v>1</v>
      </c>
      <c r="P114" s="71">
        <f t="shared" si="26"/>
        <v>27.672602366666371</v>
      </c>
      <c r="Q114" s="4">
        <v>67</v>
      </c>
      <c r="R114" s="74">
        <f t="shared" si="28"/>
        <v>-5</v>
      </c>
      <c r="S114" s="77">
        <f t="shared" si="27"/>
        <v>9.8098643310404601</v>
      </c>
    </row>
    <row r="115" spans="1:19" x14ac:dyDescent="0.25">
      <c r="A115" s="13">
        <v>43999</v>
      </c>
      <c r="B115" s="4">
        <v>1622</v>
      </c>
      <c r="C115" s="5">
        <f t="shared" si="31"/>
        <v>12</v>
      </c>
      <c r="D115" s="71">
        <f t="shared" si="36"/>
        <v>237.48656634250187</v>
      </c>
      <c r="E115" s="4">
        <v>195</v>
      </c>
      <c r="F115" s="74">
        <f t="shared" si="32"/>
        <v>-6</v>
      </c>
      <c r="G115" s="76">
        <f t="shared" ref="G115:G137" si="37">E115/682986*100000</f>
        <v>28.551097679893878</v>
      </c>
      <c r="H115" s="11">
        <v>1427</v>
      </c>
      <c r="I115" s="5">
        <f t="shared" si="33"/>
        <v>6</v>
      </c>
      <c r="J115" s="71">
        <f t="shared" si="22"/>
        <v>208.935468662608</v>
      </c>
      <c r="K115" s="4">
        <v>130</v>
      </c>
      <c r="L115" s="74">
        <f t="shared" si="34"/>
        <v>-4</v>
      </c>
      <c r="M115" s="76">
        <f t="shared" si="24"/>
        <v>19.034065119929252</v>
      </c>
      <c r="N115" s="11">
        <v>195</v>
      </c>
      <c r="O115" s="5">
        <f t="shared" si="35"/>
        <v>6</v>
      </c>
      <c r="P115" s="71">
        <f t="shared" si="26"/>
        <v>28.551097679893878</v>
      </c>
      <c r="Q115" s="4">
        <v>65</v>
      </c>
      <c r="R115" s="74">
        <f t="shared" si="28"/>
        <v>-2</v>
      </c>
      <c r="S115" s="77">
        <f t="shared" si="27"/>
        <v>9.5170325599646262</v>
      </c>
    </row>
    <row r="116" spans="1:19" x14ac:dyDescent="0.25">
      <c r="A116" s="13">
        <v>44000</v>
      </c>
      <c r="B116" s="4">
        <v>1629</v>
      </c>
      <c r="C116" s="5">
        <f t="shared" si="31"/>
        <v>7</v>
      </c>
      <c r="D116" s="71">
        <f>B116/682986*100000</f>
        <v>238.51147754126731</v>
      </c>
      <c r="E116" s="4">
        <v>197</v>
      </c>
      <c r="F116" s="74">
        <f t="shared" si="32"/>
        <v>2</v>
      </c>
      <c r="G116" s="76">
        <f t="shared" si="37"/>
        <v>28.843929450969711</v>
      </c>
      <c r="H116" s="11">
        <v>1432</v>
      </c>
      <c r="I116" s="5">
        <f t="shared" si="33"/>
        <v>5</v>
      </c>
      <c r="J116" s="71">
        <f t="shared" si="22"/>
        <v>209.6675480902976</v>
      </c>
      <c r="K116" s="4">
        <v>131</v>
      </c>
      <c r="L116" s="74">
        <f t="shared" si="34"/>
        <v>1</v>
      </c>
      <c r="M116" s="76">
        <f t="shared" si="24"/>
        <v>19.180481005467168</v>
      </c>
      <c r="N116" s="11">
        <v>197</v>
      </c>
      <c r="O116" s="5">
        <f t="shared" si="35"/>
        <v>2</v>
      </c>
      <c r="P116" s="71">
        <f t="shared" si="26"/>
        <v>28.843929450969711</v>
      </c>
      <c r="Q116" s="4">
        <v>66</v>
      </c>
      <c r="R116" s="74">
        <f t="shared" si="28"/>
        <v>1</v>
      </c>
      <c r="S116" s="77">
        <f t="shared" si="27"/>
        <v>9.663448445502544</v>
      </c>
    </row>
    <row r="117" spans="1:19" x14ac:dyDescent="0.25">
      <c r="A117" s="13">
        <v>44001</v>
      </c>
      <c r="B117" s="4">
        <v>1639</v>
      </c>
      <c r="C117" s="5">
        <f t="shared" si="31"/>
        <v>10</v>
      </c>
      <c r="D117" s="71">
        <f t="shared" ref="D117:D124" si="38">B117/682986*100000</f>
        <v>239.97563639664648</v>
      </c>
      <c r="E117" s="4">
        <v>157</v>
      </c>
      <c r="F117" s="74">
        <f t="shared" si="32"/>
        <v>-40</v>
      </c>
      <c r="G117" s="76">
        <f t="shared" si="37"/>
        <v>22.987294029453018</v>
      </c>
      <c r="H117" s="11">
        <v>1440</v>
      </c>
      <c r="I117" s="5">
        <f t="shared" si="33"/>
        <v>8</v>
      </c>
      <c r="J117" s="71">
        <f t="shared" si="22"/>
        <v>210.83887517460093</v>
      </c>
      <c r="K117" s="4">
        <v>124</v>
      </c>
      <c r="L117" s="74">
        <f t="shared" si="34"/>
        <v>-7</v>
      </c>
      <c r="M117" s="76">
        <f t="shared" si="24"/>
        <v>18.155569806701749</v>
      </c>
      <c r="N117" s="11">
        <v>199</v>
      </c>
      <c r="O117" s="5">
        <f t="shared" si="35"/>
        <v>2</v>
      </c>
      <c r="P117" s="71">
        <f t="shared" si="26"/>
        <v>29.13676122204555</v>
      </c>
      <c r="Q117" s="4">
        <v>33</v>
      </c>
      <c r="R117" s="74">
        <f t="shared" si="28"/>
        <v>-33</v>
      </c>
      <c r="S117" s="77">
        <f t="shared" si="27"/>
        <v>4.831724222751272</v>
      </c>
    </row>
    <row r="118" spans="1:19" x14ac:dyDescent="0.25">
      <c r="A118" s="13">
        <v>44002</v>
      </c>
      <c r="B118" s="4">
        <v>1648</v>
      </c>
      <c r="C118" s="5">
        <f t="shared" si="31"/>
        <v>9</v>
      </c>
      <c r="D118" s="71">
        <f t="shared" si="38"/>
        <v>241.29337936648776</v>
      </c>
      <c r="E118" s="4">
        <v>163</v>
      </c>
      <c r="F118" s="74">
        <f t="shared" si="32"/>
        <v>6</v>
      </c>
      <c r="G118" s="76">
        <f t="shared" si="37"/>
        <v>23.865789342680522</v>
      </c>
      <c r="H118" s="11">
        <v>1449</v>
      </c>
      <c r="I118" s="5">
        <f t="shared" si="33"/>
        <v>9</v>
      </c>
      <c r="J118" s="71">
        <f t="shared" si="22"/>
        <v>212.15661814444221</v>
      </c>
      <c r="K118" s="4">
        <v>133</v>
      </c>
      <c r="L118" s="74">
        <f t="shared" si="34"/>
        <v>9</v>
      </c>
      <c r="M118" s="76">
        <f t="shared" si="24"/>
        <v>19.473312776543004</v>
      </c>
      <c r="N118" s="11">
        <v>199</v>
      </c>
      <c r="O118" s="5">
        <f t="shared" si="35"/>
        <v>0</v>
      </c>
      <c r="P118" s="71">
        <f t="shared" si="26"/>
        <v>29.13676122204555</v>
      </c>
      <c r="Q118" s="4">
        <v>30</v>
      </c>
      <c r="R118" s="74">
        <f t="shared" si="28"/>
        <v>-3</v>
      </c>
      <c r="S118" s="77">
        <f t="shared" si="27"/>
        <v>4.3924765661375202</v>
      </c>
    </row>
    <row r="119" spans="1:19" x14ac:dyDescent="0.25">
      <c r="A119" s="13">
        <v>44003</v>
      </c>
      <c r="B119" s="4">
        <v>1651</v>
      </c>
      <c r="C119" s="5">
        <f t="shared" si="31"/>
        <v>3</v>
      </c>
      <c r="D119" s="71">
        <f t="shared" si="38"/>
        <v>241.73262702310151</v>
      </c>
      <c r="E119" s="4">
        <v>166</v>
      </c>
      <c r="F119" s="74">
        <f t="shared" si="32"/>
        <v>3</v>
      </c>
      <c r="G119" s="76">
        <f t="shared" si="37"/>
        <v>24.305036999294273</v>
      </c>
      <c r="H119" s="11">
        <v>1451</v>
      </c>
      <c r="I119" s="5">
        <f t="shared" si="33"/>
        <v>2</v>
      </c>
      <c r="J119" s="71">
        <f t="shared" si="22"/>
        <v>212.44944991551804</v>
      </c>
      <c r="K119" s="4">
        <v>135</v>
      </c>
      <c r="L119" s="74">
        <f t="shared" si="34"/>
        <v>2</v>
      </c>
      <c r="M119" s="76">
        <f t="shared" si="24"/>
        <v>19.766144547618836</v>
      </c>
      <c r="N119" s="11">
        <v>200</v>
      </c>
      <c r="O119" s="5">
        <f t="shared" si="35"/>
        <v>1</v>
      </c>
      <c r="P119" s="71">
        <f t="shared" si="26"/>
        <v>29.283177107583466</v>
      </c>
      <c r="Q119" s="4">
        <v>31</v>
      </c>
      <c r="R119" s="74">
        <f t="shared" si="28"/>
        <v>1</v>
      </c>
      <c r="S119" s="77">
        <f t="shared" si="27"/>
        <v>4.5388924516754372</v>
      </c>
    </row>
    <row r="120" spans="1:19" x14ac:dyDescent="0.25">
      <c r="A120" s="13">
        <v>44004</v>
      </c>
      <c r="B120" s="4">
        <v>1657</v>
      </c>
      <c r="C120" s="5">
        <f t="shared" si="31"/>
        <v>6</v>
      </c>
      <c r="D120" s="71">
        <f t="shared" si="38"/>
        <v>242.611122336329</v>
      </c>
      <c r="E120" s="4">
        <v>154</v>
      </c>
      <c r="F120" s="74">
        <f t="shared" si="32"/>
        <v>-12</v>
      </c>
      <c r="G120" s="76">
        <f t="shared" si="37"/>
        <v>22.548046372839266</v>
      </c>
      <c r="H120" s="11">
        <v>1455</v>
      </c>
      <c r="I120" s="5">
        <f t="shared" si="33"/>
        <v>4</v>
      </c>
      <c r="J120" s="71">
        <f t="shared" si="22"/>
        <v>213.03511345766969</v>
      </c>
      <c r="K120" s="4">
        <v>121</v>
      </c>
      <c r="L120" s="74">
        <f t="shared" si="34"/>
        <v>-14</v>
      </c>
      <c r="M120" s="76">
        <f t="shared" si="24"/>
        <v>17.716322150087997</v>
      </c>
      <c r="N120" s="11">
        <v>202</v>
      </c>
      <c r="O120" s="5">
        <f t="shared" si="35"/>
        <v>2</v>
      </c>
      <c r="P120" s="71">
        <f t="shared" si="26"/>
        <v>29.576008878659298</v>
      </c>
      <c r="Q120" s="4">
        <v>33</v>
      </c>
      <c r="R120" s="74">
        <f t="shared" si="28"/>
        <v>2</v>
      </c>
      <c r="S120" s="77">
        <f t="shared" si="27"/>
        <v>4.831724222751272</v>
      </c>
    </row>
    <row r="121" spans="1:19" x14ac:dyDescent="0.25">
      <c r="A121" s="13">
        <v>44005</v>
      </c>
      <c r="B121" s="4">
        <v>1656</v>
      </c>
      <c r="C121" s="5">
        <f t="shared" si="31"/>
        <v>-1</v>
      </c>
      <c r="D121" s="71">
        <f t="shared" si="38"/>
        <v>242.46470645079111</v>
      </c>
      <c r="E121" s="4">
        <v>141</v>
      </c>
      <c r="F121" s="74">
        <f t="shared" si="32"/>
        <v>-13</v>
      </c>
      <c r="G121" s="76">
        <f t="shared" si="37"/>
        <v>20.644639860846343</v>
      </c>
      <c r="H121" s="11">
        <v>1454</v>
      </c>
      <c r="I121" s="5">
        <f t="shared" si="33"/>
        <v>-1</v>
      </c>
      <c r="J121" s="71">
        <f t="shared" si="22"/>
        <v>212.8886975721318</v>
      </c>
      <c r="K121" s="4">
        <v>114</v>
      </c>
      <c r="L121" s="74">
        <f t="shared" si="34"/>
        <v>-7</v>
      </c>
      <c r="M121" s="76">
        <f t="shared" si="24"/>
        <v>16.691410951322574</v>
      </c>
      <c r="N121" s="11">
        <v>202</v>
      </c>
      <c r="O121" s="5">
        <f t="shared" si="35"/>
        <v>0</v>
      </c>
      <c r="P121" s="71">
        <f t="shared" si="26"/>
        <v>29.576008878659298</v>
      </c>
      <c r="Q121" s="4">
        <v>27</v>
      </c>
      <c r="R121" s="74">
        <f t="shared" si="28"/>
        <v>-6</v>
      </c>
      <c r="S121" s="77">
        <f t="shared" si="27"/>
        <v>3.953228909523768</v>
      </c>
    </row>
    <row r="122" spans="1:19" x14ac:dyDescent="0.25">
      <c r="A122" s="13">
        <v>44006</v>
      </c>
      <c r="B122" s="4">
        <v>1658</v>
      </c>
      <c r="C122" s="5">
        <f t="shared" si="31"/>
        <v>2</v>
      </c>
      <c r="D122" s="71">
        <f t="shared" si="38"/>
        <v>242.75753822186689</v>
      </c>
      <c r="E122" s="4">
        <v>117</v>
      </c>
      <c r="F122" s="74">
        <f t="shared" si="32"/>
        <v>-24</v>
      </c>
      <c r="G122" s="76">
        <f t="shared" si="37"/>
        <v>17.130658607936326</v>
      </c>
      <c r="H122" s="11">
        <v>1456</v>
      </c>
      <c r="I122" s="5">
        <f t="shared" si="33"/>
        <v>2</v>
      </c>
      <c r="J122" s="71">
        <f t="shared" si="22"/>
        <v>213.18152934320764</v>
      </c>
      <c r="K122" s="4">
        <v>94</v>
      </c>
      <c r="L122" s="74">
        <f t="shared" si="34"/>
        <v>-20</v>
      </c>
      <c r="M122" s="76">
        <f t="shared" si="24"/>
        <v>13.763093240564228</v>
      </c>
      <c r="N122" s="11">
        <v>202</v>
      </c>
      <c r="O122" s="5">
        <f t="shared" si="35"/>
        <v>0</v>
      </c>
      <c r="P122" s="71">
        <f t="shared" si="26"/>
        <v>29.576008878659298</v>
      </c>
      <c r="Q122" s="4">
        <v>23</v>
      </c>
      <c r="R122" s="74">
        <f t="shared" si="28"/>
        <v>-4</v>
      </c>
      <c r="S122" s="77">
        <f t="shared" si="27"/>
        <v>3.3675653673720984</v>
      </c>
    </row>
    <row r="123" spans="1:19" x14ac:dyDescent="0.25">
      <c r="A123" s="13">
        <v>44007</v>
      </c>
      <c r="B123" s="4">
        <v>1661</v>
      </c>
      <c r="C123" s="5">
        <f t="shared" si="31"/>
        <v>3</v>
      </c>
      <c r="D123" s="71">
        <f t="shared" si="38"/>
        <v>243.19678587848068</v>
      </c>
      <c r="E123" s="4">
        <v>107</v>
      </c>
      <c r="F123" s="74">
        <f t="shared" si="32"/>
        <v>-10</v>
      </c>
      <c r="G123" s="76">
        <f t="shared" si="37"/>
        <v>15.666499752557154</v>
      </c>
      <c r="H123" s="11">
        <v>1459</v>
      </c>
      <c r="I123" s="5">
        <f t="shared" si="33"/>
        <v>3</v>
      </c>
      <c r="J123" s="71">
        <f t="shared" si="22"/>
        <v>213.62077699982137</v>
      </c>
      <c r="K123" s="4">
        <v>88</v>
      </c>
      <c r="L123" s="74">
        <f t="shared" si="34"/>
        <v>-6</v>
      </c>
      <c r="M123" s="76">
        <f t="shared" si="24"/>
        <v>12.884597927336724</v>
      </c>
      <c r="N123" s="11">
        <v>202</v>
      </c>
      <c r="O123" s="5">
        <f t="shared" si="35"/>
        <v>0</v>
      </c>
      <c r="P123" s="71">
        <f t="shared" si="26"/>
        <v>29.576008878659298</v>
      </c>
      <c r="Q123" s="4">
        <v>19</v>
      </c>
      <c r="R123" s="74">
        <f t="shared" si="28"/>
        <v>-4</v>
      </c>
      <c r="S123" s="77">
        <f t="shared" si="27"/>
        <v>2.7819018252204293</v>
      </c>
    </row>
    <row r="124" spans="1:19" x14ac:dyDescent="0.25">
      <c r="A124" s="13">
        <v>44008</v>
      </c>
      <c r="B124" s="4">
        <v>1662</v>
      </c>
      <c r="C124" s="5">
        <f t="shared" si="31"/>
        <v>1</v>
      </c>
      <c r="D124" s="71">
        <f t="shared" si="38"/>
        <v>243.3432017640186</v>
      </c>
      <c r="E124" s="4">
        <v>95</v>
      </c>
      <c r="F124" s="74">
        <f t="shared" si="32"/>
        <v>-12</v>
      </c>
      <c r="G124" s="76">
        <f t="shared" si="37"/>
        <v>13.909509126102147</v>
      </c>
      <c r="H124" s="11">
        <v>1460</v>
      </c>
      <c r="I124" s="5">
        <f t="shared" si="33"/>
        <v>1</v>
      </c>
      <c r="J124" s="71">
        <f t="shared" si="22"/>
        <v>213.76719288535929</v>
      </c>
      <c r="K124" s="4">
        <v>76</v>
      </c>
      <c r="L124" s="74">
        <f t="shared" si="34"/>
        <v>-12</v>
      </c>
      <c r="M124" s="76">
        <f t="shared" si="24"/>
        <v>11.127607300881717</v>
      </c>
      <c r="N124" s="11">
        <v>202</v>
      </c>
      <c r="O124" s="5">
        <f t="shared" si="35"/>
        <v>0</v>
      </c>
      <c r="P124" s="71">
        <f t="shared" si="26"/>
        <v>29.576008878659298</v>
      </c>
      <c r="Q124" s="4">
        <v>19</v>
      </c>
      <c r="R124" s="74">
        <f t="shared" si="28"/>
        <v>0</v>
      </c>
      <c r="S124" s="77">
        <f t="shared" si="27"/>
        <v>2.7819018252204293</v>
      </c>
    </row>
    <row r="125" spans="1:19" x14ac:dyDescent="0.25">
      <c r="A125" s="13">
        <v>44009</v>
      </c>
      <c r="B125" s="4">
        <v>1664</v>
      </c>
      <c r="C125" s="5">
        <f t="shared" si="31"/>
        <v>2</v>
      </c>
      <c r="D125" s="71">
        <f>B125/682986*100000</f>
        <v>243.63603353509444</v>
      </c>
      <c r="E125" s="4">
        <v>97</v>
      </c>
      <c r="F125" s="74">
        <f t="shared" si="32"/>
        <v>2</v>
      </c>
      <c r="G125" s="76">
        <f t="shared" si="37"/>
        <v>14.202340897177979</v>
      </c>
      <c r="H125" s="11">
        <v>1462</v>
      </c>
      <c r="I125" s="5">
        <f t="shared" si="33"/>
        <v>2</v>
      </c>
      <c r="J125" s="71">
        <f t="shared" si="22"/>
        <v>214.06002465643513</v>
      </c>
      <c r="K125" s="4">
        <v>78</v>
      </c>
      <c r="L125" s="74">
        <f t="shared" si="34"/>
        <v>2</v>
      </c>
      <c r="M125" s="76">
        <f t="shared" si="24"/>
        <v>11.420439071957551</v>
      </c>
      <c r="N125" s="11">
        <v>202</v>
      </c>
      <c r="O125" s="5">
        <f t="shared" si="35"/>
        <v>0</v>
      </c>
      <c r="P125" s="71">
        <f t="shared" si="26"/>
        <v>29.576008878659298</v>
      </c>
      <c r="Q125" s="4">
        <v>19</v>
      </c>
      <c r="R125" s="74">
        <f t="shared" si="28"/>
        <v>0</v>
      </c>
      <c r="S125" s="77">
        <f t="shared" si="27"/>
        <v>2.7819018252204293</v>
      </c>
    </row>
    <row r="126" spans="1:19" x14ac:dyDescent="0.25">
      <c r="A126" s="13">
        <v>44010</v>
      </c>
      <c r="B126" s="4">
        <v>1664</v>
      </c>
      <c r="C126" s="5">
        <f t="shared" si="31"/>
        <v>0</v>
      </c>
      <c r="D126" s="71">
        <f t="shared" ref="D126:D148" si="39">B126/682986*100000</f>
        <v>243.63603353509444</v>
      </c>
      <c r="E126" s="4">
        <v>96</v>
      </c>
      <c r="F126" s="74">
        <f t="shared" si="32"/>
        <v>-1</v>
      </c>
      <c r="G126" s="76">
        <f t="shared" si="37"/>
        <v>14.055925011640063</v>
      </c>
      <c r="H126" s="11">
        <v>1462</v>
      </c>
      <c r="I126" s="5">
        <f t="shared" si="33"/>
        <v>0</v>
      </c>
      <c r="J126" s="71">
        <f t="shared" si="22"/>
        <v>214.06002465643513</v>
      </c>
      <c r="K126" s="4">
        <v>78</v>
      </c>
      <c r="L126" s="74">
        <f t="shared" si="34"/>
        <v>0</v>
      </c>
      <c r="M126" s="76">
        <f t="shared" si="24"/>
        <v>11.420439071957551</v>
      </c>
      <c r="N126" s="11">
        <v>202</v>
      </c>
      <c r="O126" s="5">
        <f t="shared" si="35"/>
        <v>0</v>
      </c>
      <c r="P126" s="71">
        <f t="shared" si="26"/>
        <v>29.576008878659298</v>
      </c>
      <c r="Q126" s="4">
        <v>18</v>
      </c>
      <c r="R126" s="74">
        <f t="shared" si="28"/>
        <v>-1</v>
      </c>
      <c r="S126" s="77">
        <f t="shared" si="27"/>
        <v>2.6354859396825119</v>
      </c>
    </row>
    <row r="127" spans="1:19" x14ac:dyDescent="0.25">
      <c r="A127" s="13">
        <v>44011</v>
      </c>
      <c r="B127" s="4">
        <v>1665</v>
      </c>
      <c r="C127" s="5">
        <f t="shared" si="31"/>
        <v>1</v>
      </c>
      <c r="D127" s="71">
        <f t="shared" si="39"/>
        <v>243.78244942063233</v>
      </c>
      <c r="E127" s="4">
        <v>79</v>
      </c>
      <c r="F127" s="74">
        <f t="shared" si="32"/>
        <v>-17</v>
      </c>
      <c r="G127" s="76">
        <f t="shared" si="37"/>
        <v>11.566854957495469</v>
      </c>
      <c r="H127" s="11">
        <v>1462</v>
      </c>
      <c r="I127" s="5">
        <f t="shared" si="33"/>
        <v>0</v>
      </c>
      <c r="J127" s="71">
        <f t="shared" si="22"/>
        <v>214.06002465643513</v>
      </c>
      <c r="K127" s="4">
        <v>62</v>
      </c>
      <c r="L127" s="74">
        <f t="shared" si="34"/>
        <v>-16</v>
      </c>
      <c r="M127" s="76">
        <f t="shared" si="24"/>
        <v>9.0777849033508744</v>
      </c>
      <c r="N127" s="11">
        <v>203</v>
      </c>
      <c r="O127" s="5">
        <f t="shared" si="35"/>
        <v>1</v>
      </c>
      <c r="P127" s="71">
        <f t="shared" si="26"/>
        <v>29.722424764197214</v>
      </c>
      <c r="Q127" s="4">
        <v>17</v>
      </c>
      <c r="R127" s="74">
        <f t="shared" si="28"/>
        <v>-1</v>
      </c>
      <c r="S127" s="77">
        <f t="shared" si="27"/>
        <v>2.4890700541445945</v>
      </c>
    </row>
    <row r="128" spans="1:19" x14ac:dyDescent="0.25">
      <c r="A128" s="13">
        <v>44012</v>
      </c>
      <c r="B128" s="4">
        <v>1670</v>
      </c>
      <c r="C128" s="5">
        <f t="shared" si="31"/>
        <v>5</v>
      </c>
      <c r="D128" s="71">
        <f t="shared" si="39"/>
        <v>244.51452884832193</v>
      </c>
      <c r="E128" s="4">
        <v>78</v>
      </c>
      <c r="F128" s="74">
        <f t="shared" si="32"/>
        <v>-1</v>
      </c>
      <c r="G128" s="76">
        <f t="shared" si="37"/>
        <v>11.420439071957551</v>
      </c>
      <c r="H128" s="11">
        <v>1467</v>
      </c>
      <c r="I128" s="5">
        <f t="shared" si="33"/>
        <v>5</v>
      </c>
      <c r="J128" s="71">
        <f t="shared" si="22"/>
        <v>214.79210408412473</v>
      </c>
      <c r="K128" s="4">
        <v>61</v>
      </c>
      <c r="L128" s="74">
        <f t="shared" si="34"/>
        <v>-1</v>
      </c>
      <c r="M128" s="76">
        <f t="shared" si="24"/>
        <v>8.9313690178129566</v>
      </c>
      <c r="N128" s="11">
        <v>203</v>
      </c>
      <c r="O128" s="5">
        <f t="shared" si="35"/>
        <v>0</v>
      </c>
      <c r="P128" s="71">
        <f t="shared" si="26"/>
        <v>29.722424764197214</v>
      </c>
      <c r="Q128" s="4">
        <v>17</v>
      </c>
      <c r="R128" s="74">
        <f t="shared" si="28"/>
        <v>0</v>
      </c>
      <c r="S128" s="77">
        <f t="shared" si="27"/>
        <v>2.4890700541445945</v>
      </c>
    </row>
    <row r="129" spans="1:19" x14ac:dyDescent="0.25">
      <c r="A129" s="13">
        <v>44013</v>
      </c>
      <c r="B129" s="4">
        <v>1673</v>
      </c>
      <c r="C129" s="5">
        <f t="shared" si="31"/>
        <v>3</v>
      </c>
      <c r="D129" s="71">
        <f t="shared" si="39"/>
        <v>244.95377650493566</v>
      </c>
      <c r="E129" s="4">
        <v>64</v>
      </c>
      <c r="F129" s="74">
        <f t="shared" si="32"/>
        <v>-14</v>
      </c>
      <c r="G129" s="76">
        <f t="shared" si="37"/>
        <v>9.3706166744267083</v>
      </c>
      <c r="H129" s="11">
        <v>1469</v>
      </c>
      <c r="I129" s="5">
        <f t="shared" si="33"/>
        <v>2</v>
      </c>
      <c r="J129" s="71">
        <f t="shared" si="22"/>
        <v>215.08493585520057</v>
      </c>
      <c r="K129" s="4">
        <v>55</v>
      </c>
      <c r="L129" s="74">
        <f t="shared" si="34"/>
        <v>-6</v>
      </c>
      <c r="M129" s="76">
        <f t="shared" si="24"/>
        <v>8.052873704585453</v>
      </c>
      <c r="N129" s="11">
        <v>204</v>
      </c>
      <c r="O129" s="5">
        <f t="shared" si="35"/>
        <v>1</v>
      </c>
      <c r="P129" s="71">
        <f t="shared" si="26"/>
        <v>29.868840649735134</v>
      </c>
      <c r="Q129" s="4">
        <v>9</v>
      </c>
      <c r="R129" s="74">
        <f t="shared" si="28"/>
        <v>-8</v>
      </c>
      <c r="S129" s="77">
        <f t="shared" si="27"/>
        <v>1.3177429698412559</v>
      </c>
    </row>
    <row r="130" spans="1:19" x14ac:dyDescent="0.25">
      <c r="A130" s="13">
        <v>44014</v>
      </c>
      <c r="B130" s="4">
        <v>1678</v>
      </c>
      <c r="C130" s="5">
        <f t="shared" si="31"/>
        <v>5</v>
      </c>
      <c r="D130" s="71">
        <f t="shared" si="39"/>
        <v>245.68585593262526</v>
      </c>
      <c r="E130" s="4">
        <v>65</v>
      </c>
      <c r="F130" s="74">
        <f t="shared" si="32"/>
        <v>1</v>
      </c>
      <c r="G130" s="76">
        <f t="shared" si="37"/>
        <v>9.5170325599646262</v>
      </c>
      <c r="H130" s="11">
        <v>1472</v>
      </c>
      <c r="I130" s="5">
        <f t="shared" si="33"/>
        <v>3</v>
      </c>
      <c r="J130" s="71">
        <f t="shared" si="22"/>
        <v>215.5241835118143</v>
      </c>
      <c r="K130" s="4">
        <v>57</v>
      </c>
      <c r="L130" s="74">
        <f t="shared" si="34"/>
        <v>2</v>
      </c>
      <c r="M130" s="76">
        <f t="shared" si="24"/>
        <v>8.345705475661287</v>
      </c>
      <c r="N130" s="11">
        <v>206</v>
      </c>
      <c r="O130" s="5">
        <f t="shared" si="35"/>
        <v>2</v>
      </c>
      <c r="P130" s="71">
        <f t="shared" si="26"/>
        <v>30.161672420810969</v>
      </c>
      <c r="Q130" s="4">
        <v>8</v>
      </c>
      <c r="R130" s="74">
        <f t="shared" si="28"/>
        <v>-1</v>
      </c>
      <c r="S130" s="77">
        <f t="shared" si="27"/>
        <v>1.1713270843033385</v>
      </c>
    </row>
    <row r="131" spans="1:19" x14ac:dyDescent="0.25">
      <c r="A131" s="13">
        <v>44015</v>
      </c>
      <c r="B131" s="4">
        <v>1678</v>
      </c>
      <c r="C131" s="5">
        <f t="shared" si="31"/>
        <v>0</v>
      </c>
      <c r="D131" s="71">
        <f t="shared" si="39"/>
        <v>245.68585593262526</v>
      </c>
      <c r="E131" s="4">
        <v>61</v>
      </c>
      <c r="F131" s="74">
        <f t="shared" si="32"/>
        <v>-4</v>
      </c>
      <c r="G131" s="76">
        <f t="shared" si="37"/>
        <v>8.9313690178129566</v>
      </c>
      <c r="H131" s="11">
        <v>1472</v>
      </c>
      <c r="I131" s="5">
        <f t="shared" si="33"/>
        <v>0</v>
      </c>
      <c r="J131" s="71">
        <f t="shared" si="22"/>
        <v>215.5241835118143</v>
      </c>
      <c r="K131" s="4">
        <v>56</v>
      </c>
      <c r="L131" s="74">
        <f t="shared" si="34"/>
        <v>-1</v>
      </c>
      <c r="M131" s="76">
        <f t="shared" si="24"/>
        <v>8.1992895901233709</v>
      </c>
      <c r="N131" s="11">
        <v>206</v>
      </c>
      <c r="O131" s="5">
        <f t="shared" si="35"/>
        <v>0</v>
      </c>
      <c r="P131" s="71">
        <f t="shared" si="26"/>
        <v>30.161672420810969</v>
      </c>
      <c r="Q131" s="4">
        <v>5</v>
      </c>
      <c r="R131" s="74">
        <f t="shared" si="28"/>
        <v>-3</v>
      </c>
      <c r="S131" s="77">
        <f t="shared" si="27"/>
        <v>0.73207942768958667</v>
      </c>
    </row>
    <row r="132" spans="1:19" x14ac:dyDescent="0.25">
      <c r="A132" s="13">
        <v>44016</v>
      </c>
      <c r="B132" s="4">
        <v>1681</v>
      </c>
      <c r="C132" s="5">
        <f t="shared" si="31"/>
        <v>3</v>
      </c>
      <c r="D132" s="71">
        <f t="shared" si="39"/>
        <v>246.12510358923899</v>
      </c>
      <c r="E132" s="4">
        <v>64</v>
      </c>
      <c r="F132" s="74">
        <f t="shared" si="32"/>
        <v>3</v>
      </c>
      <c r="G132" s="76">
        <f t="shared" si="37"/>
        <v>9.3706166744267083</v>
      </c>
      <c r="H132" s="11">
        <v>1475</v>
      </c>
      <c r="I132" s="5">
        <f t="shared" si="33"/>
        <v>3</v>
      </c>
      <c r="J132" s="71">
        <f t="shared" si="22"/>
        <v>215.96343116842806</v>
      </c>
      <c r="K132" s="4">
        <v>59</v>
      </c>
      <c r="L132" s="74">
        <f t="shared" si="34"/>
        <v>3</v>
      </c>
      <c r="M132" s="76">
        <f t="shared" si="24"/>
        <v>8.6385372467371209</v>
      </c>
      <c r="N132" s="11">
        <v>206</v>
      </c>
      <c r="O132" s="5">
        <f t="shared" si="35"/>
        <v>0</v>
      </c>
      <c r="P132" s="71">
        <f t="shared" si="26"/>
        <v>30.161672420810969</v>
      </c>
      <c r="Q132" s="4">
        <v>5</v>
      </c>
      <c r="R132" s="74">
        <f t="shared" si="28"/>
        <v>0</v>
      </c>
      <c r="S132" s="77">
        <f t="shared" si="27"/>
        <v>0.73207942768958667</v>
      </c>
    </row>
    <row r="133" spans="1:19" x14ac:dyDescent="0.25">
      <c r="A133" s="13">
        <v>44017</v>
      </c>
      <c r="B133" s="4">
        <v>1682</v>
      </c>
      <c r="C133" s="5">
        <f t="shared" si="31"/>
        <v>1</v>
      </c>
      <c r="D133" s="71">
        <f t="shared" si="39"/>
        <v>246.27151947477694</v>
      </c>
      <c r="E133" s="4">
        <v>64</v>
      </c>
      <c r="F133" s="74">
        <f t="shared" si="32"/>
        <v>0</v>
      </c>
      <c r="G133" s="76">
        <f t="shared" si="37"/>
        <v>9.3706166744267083</v>
      </c>
      <c r="H133" s="11">
        <v>1476</v>
      </c>
      <c r="I133" s="5">
        <f t="shared" si="33"/>
        <v>1</v>
      </c>
      <c r="J133" s="71">
        <f t="shared" si="22"/>
        <v>216.10984705396595</v>
      </c>
      <c r="K133" s="4">
        <v>59</v>
      </c>
      <c r="L133" s="74">
        <f t="shared" si="34"/>
        <v>0</v>
      </c>
      <c r="M133" s="76">
        <f t="shared" si="24"/>
        <v>8.6385372467371209</v>
      </c>
      <c r="N133" s="11">
        <v>206</v>
      </c>
      <c r="O133" s="5">
        <f t="shared" si="35"/>
        <v>0</v>
      </c>
      <c r="P133" s="71">
        <f t="shared" si="26"/>
        <v>30.161672420810969</v>
      </c>
      <c r="Q133" s="4">
        <v>5</v>
      </c>
      <c r="R133" s="74">
        <f t="shared" si="28"/>
        <v>0</v>
      </c>
      <c r="S133" s="77">
        <f t="shared" si="27"/>
        <v>0.73207942768958667</v>
      </c>
    </row>
    <row r="134" spans="1:19" x14ac:dyDescent="0.25">
      <c r="A134" s="13">
        <v>44018</v>
      </c>
      <c r="B134" s="4">
        <v>1682</v>
      </c>
      <c r="C134" s="5">
        <f t="shared" si="31"/>
        <v>0</v>
      </c>
      <c r="D134" s="71">
        <f t="shared" si="39"/>
        <v>246.27151947477694</v>
      </c>
      <c r="E134" s="4">
        <v>39</v>
      </c>
      <c r="F134" s="74">
        <f t="shared" si="32"/>
        <v>-25</v>
      </c>
      <c r="G134" s="76">
        <f t="shared" si="37"/>
        <v>5.7102195359787755</v>
      </c>
      <c r="H134" s="11">
        <v>1476</v>
      </c>
      <c r="I134" s="5">
        <f t="shared" si="33"/>
        <v>0</v>
      </c>
      <c r="J134" s="71">
        <f t="shared" si="22"/>
        <v>216.10984705396595</v>
      </c>
      <c r="K134" s="4">
        <v>34</v>
      </c>
      <c r="L134" s="74">
        <f t="shared" si="34"/>
        <v>-25</v>
      </c>
      <c r="M134" s="76">
        <f t="shared" si="24"/>
        <v>4.978140108289189</v>
      </c>
      <c r="N134" s="11">
        <v>206</v>
      </c>
      <c r="O134" s="5">
        <f t="shared" si="35"/>
        <v>0</v>
      </c>
      <c r="P134" s="71">
        <f t="shared" si="26"/>
        <v>30.161672420810969</v>
      </c>
      <c r="Q134" s="4">
        <v>5</v>
      </c>
      <c r="R134" s="74">
        <f t="shared" si="28"/>
        <v>0</v>
      </c>
      <c r="S134" s="77">
        <f t="shared" si="27"/>
        <v>0.73207942768958667</v>
      </c>
    </row>
    <row r="135" spans="1:19" x14ac:dyDescent="0.25">
      <c r="A135" s="13">
        <v>44019</v>
      </c>
      <c r="B135" s="4">
        <v>1684</v>
      </c>
      <c r="C135" s="5">
        <f t="shared" ref="C135:C148" si="40">B135-B134</f>
        <v>2</v>
      </c>
      <c r="D135" s="71">
        <f t="shared" si="39"/>
        <v>246.56435124585278</v>
      </c>
      <c r="E135" s="4">
        <v>34</v>
      </c>
      <c r="F135" s="74">
        <f t="shared" ref="F135:F148" si="41">E135-E134</f>
        <v>-5</v>
      </c>
      <c r="G135" s="76">
        <f t="shared" si="37"/>
        <v>4.978140108289189</v>
      </c>
      <c r="H135" s="11">
        <v>1477</v>
      </c>
      <c r="I135" s="5">
        <f t="shared" ref="I135:I148" si="42">H135-H134</f>
        <v>1</v>
      </c>
      <c r="J135" s="71">
        <f t="shared" ref="J135:J148" si="43">H135/682986*100000</f>
        <v>216.2562629395039</v>
      </c>
      <c r="K135" s="4">
        <v>28</v>
      </c>
      <c r="L135" s="74">
        <f t="shared" ref="L135:L148" si="44">K135-K134</f>
        <v>-6</v>
      </c>
      <c r="M135" s="76">
        <f t="shared" ref="M135:M148" si="45">K135/682986*100000</f>
        <v>4.0996447950616854</v>
      </c>
      <c r="N135" s="11">
        <v>207</v>
      </c>
      <c r="O135" s="5">
        <f t="shared" ref="O135:O148" si="46">N135-N134</f>
        <v>1</v>
      </c>
      <c r="P135" s="71">
        <f t="shared" ref="P135:P148" si="47">N135/682986*100000</f>
        <v>30.308088306348889</v>
      </c>
      <c r="Q135" s="4">
        <v>6</v>
      </c>
      <c r="R135" s="74">
        <f t="shared" si="28"/>
        <v>1</v>
      </c>
      <c r="S135" s="77">
        <f t="shared" ref="S135:S148" si="48">Q135/682986*100000</f>
        <v>0.87849531322750396</v>
      </c>
    </row>
    <row r="136" spans="1:19" x14ac:dyDescent="0.25">
      <c r="A136" s="13">
        <v>44020</v>
      </c>
      <c r="B136" s="4">
        <v>1687</v>
      </c>
      <c r="C136" s="5">
        <f t="shared" si="40"/>
        <v>3</v>
      </c>
      <c r="D136" s="71">
        <f t="shared" si="39"/>
        <v>247.00359890246654</v>
      </c>
      <c r="E136" s="4">
        <v>34</v>
      </c>
      <c r="F136" s="74">
        <f t="shared" si="41"/>
        <v>0</v>
      </c>
      <c r="G136" s="76">
        <f t="shared" si="37"/>
        <v>4.978140108289189</v>
      </c>
      <c r="H136" s="11">
        <v>1478</v>
      </c>
      <c r="I136" s="5">
        <f t="shared" si="42"/>
        <v>1</v>
      </c>
      <c r="J136" s="71">
        <f t="shared" si="43"/>
        <v>216.40267882504179</v>
      </c>
      <c r="K136" s="4">
        <v>26</v>
      </c>
      <c r="L136" s="74">
        <f t="shared" si="44"/>
        <v>-2</v>
      </c>
      <c r="M136" s="76">
        <f t="shared" si="45"/>
        <v>3.8068130239858506</v>
      </c>
      <c r="N136" s="11">
        <v>209</v>
      </c>
      <c r="O136" s="5">
        <f t="shared" si="46"/>
        <v>2</v>
      </c>
      <c r="P136" s="71">
        <f t="shared" si="47"/>
        <v>30.600920077424721</v>
      </c>
      <c r="Q136" s="4">
        <v>8</v>
      </c>
      <c r="R136" s="74">
        <f t="shared" ref="R136:R148" si="49">Q136-Q135</f>
        <v>2</v>
      </c>
      <c r="S136" s="77">
        <f t="shared" si="48"/>
        <v>1.1713270843033385</v>
      </c>
    </row>
    <row r="137" spans="1:19" x14ac:dyDescent="0.25">
      <c r="A137" s="13">
        <v>44021</v>
      </c>
      <c r="B137" s="4">
        <v>1691</v>
      </c>
      <c r="C137" s="5">
        <f t="shared" si="40"/>
        <v>4</v>
      </c>
      <c r="D137" s="71">
        <f>B137/682986*100000</f>
        <v>247.58926244461819</v>
      </c>
      <c r="E137" s="4">
        <v>37</v>
      </c>
      <c r="F137" s="74">
        <f t="shared" si="41"/>
        <v>3</v>
      </c>
      <c r="G137" s="76">
        <f t="shared" si="37"/>
        <v>5.4173877649029407</v>
      </c>
      <c r="H137" s="11">
        <v>1482</v>
      </c>
      <c r="I137" s="5">
        <f t="shared" si="42"/>
        <v>4</v>
      </c>
      <c r="J137" s="71">
        <f t="shared" si="43"/>
        <v>216.9883423671935</v>
      </c>
      <c r="K137" s="4">
        <v>29</v>
      </c>
      <c r="L137" s="74">
        <f t="shared" si="44"/>
        <v>3</v>
      </c>
      <c r="M137" s="76">
        <f t="shared" si="45"/>
        <v>4.2460606805996024</v>
      </c>
      <c r="N137" s="11">
        <v>209</v>
      </c>
      <c r="O137" s="5">
        <f t="shared" si="46"/>
        <v>0</v>
      </c>
      <c r="P137" s="71">
        <f t="shared" si="47"/>
        <v>30.600920077424721</v>
      </c>
      <c r="Q137" s="4">
        <v>8</v>
      </c>
      <c r="R137" s="74">
        <f t="shared" si="49"/>
        <v>0</v>
      </c>
      <c r="S137" s="77">
        <f t="shared" si="48"/>
        <v>1.1713270843033385</v>
      </c>
    </row>
    <row r="138" spans="1:19" x14ac:dyDescent="0.25">
      <c r="A138" s="13">
        <v>44022</v>
      </c>
      <c r="B138" s="4">
        <v>1692</v>
      </c>
      <c r="C138" s="5">
        <f t="shared" si="40"/>
        <v>1</v>
      </c>
      <c r="D138" s="71">
        <f t="shared" si="39"/>
        <v>247.73567833015613</v>
      </c>
      <c r="E138" s="4">
        <v>33</v>
      </c>
      <c r="F138" s="74">
        <f t="shared" si="41"/>
        <v>-4</v>
      </c>
      <c r="G138" s="76">
        <f t="shared" ref="G138:G148" si="50">E138/682986*100000</f>
        <v>4.831724222751272</v>
      </c>
      <c r="H138" s="11">
        <v>1483</v>
      </c>
      <c r="I138" s="5">
        <f t="shared" si="42"/>
        <v>1</v>
      </c>
      <c r="J138" s="71">
        <f t="shared" si="43"/>
        <v>217.13475825273139</v>
      </c>
      <c r="K138" s="4">
        <v>25</v>
      </c>
      <c r="L138" s="74">
        <f t="shared" si="44"/>
        <v>-4</v>
      </c>
      <c r="M138" s="76">
        <f t="shared" si="45"/>
        <v>3.6603971384479332</v>
      </c>
      <c r="N138" s="11">
        <v>209</v>
      </c>
      <c r="O138" s="5">
        <f t="shared" si="46"/>
        <v>0</v>
      </c>
      <c r="P138" s="71">
        <f t="shared" si="47"/>
        <v>30.600920077424721</v>
      </c>
      <c r="Q138" s="4">
        <v>8</v>
      </c>
      <c r="R138" s="74">
        <f t="shared" si="49"/>
        <v>0</v>
      </c>
      <c r="S138" s="77">
        <f t="shared" si="48"/>
        <v>1.1713270843033385</v>
      </c>
    </row>
    <row r="139" spans="1:19" x14ac:dyDescent="0.25">
      <c r="A139" s="13">
        <v>44023</v>
      </c>
      <c r="B139" s="4">
        <v>1692</v>
      </c>
      <c r="C139" s="5">
        <f t="shared" si="40"/>
        <v>0</v>
      </c>
      <c r="D139" s="71">
        <f t="shared" si="39"/>
        <v>247.73567833015613</v>
      </c>
      <c r="E139" s="4">
        <v>33</v>
      </c>
      <c r="F139" s="74">
        <f t="shared" si="41"/>
        <v>0</v>
      </c>
      <c r="G139" s="76">
        <f t="shared" si="50"/>
        <v>4.831724222751272</v>
      </c>
      <c r="H139" s="11">
        <v>1483</v>
      </c>
      <c r="I139" s="5">
        <f t="shared" si="42"/>
        <v>0</v>
      </c>
      <c r="J139" s="71">
        <f t="shared" si="43"/>
        <v>217.13475825273139</v>
      </c>
      <c r="K139" s="4">
        <v>25</v>
      </c>
      <c r="L139" s="74">
        <f t="shared" si="44"/>
        <v>0</v>
      </c>
      <c r="M139" s="76">
        <f t="shared" si="45"/>
        <v>3.6603971384479332</v>
      </c>
      <c r="N139" s="11">
        <v>209</v>
      </c>
      <c r="O139" s="5">
        <f t="shared" si="46"/>
        <v>0</v>
      </c>
      <c r="P139" s="71">
        <f t="shared" si="47"/>
        <v>30.600920077424721</v>
      </c>
      <c r="Q139" s="4">
        <v>8</v>
      </c>
      <c r="R139" s="74">
        <f t="shared" si="49"/>
        <v>0</v>
      </c>
      <c r="S139" s="77">
        <f t="shared" si="48"/>
        <v>1.1713270843033385</v>
      </c>
    </row>
    <row r="140" spans="1:19" x14ac:dyDescent="0.25">
      <c r="A140" s="13">
        <v>44024</v>
      </c>
      <c r="B140" s="4">
        <v>1693</v>
      </c>
      <c r="C140" s="5">
        <f t="shared" si="40"/>
        <v>1</v>
      </c>
      <c r="D140" s="71">
        <f t="shared" si="39"/>
        <v>247.88209421569402</v>
      </c>
      <c r="E140" s="4">
        <v>33</v>
      </c>
      <c r="F140" s="74">
        <f t="shared" si="41"/>
        <v>0</v>
      </c>
      <c r="G140" s="76">
        <f t="shared" si="50"/>
        <v>4.831724222751272</v>
      </c>
      <c r="H140" s="11">
        <v>1483</v>
      </c>
      <c r="I140" s="5">
        <f t="shared" si="42"/>
        <v>0</v>
      </c>
      <c r="J140" s="71">
        <f t="shared" si="43"/>
        <v>217.13475825273139</v>
      </c>
      <c r="K140" s="4">
        <v>25</v>
      </c>
      <c r="L140" s="74">
        <f t="shared" si="44"/>
        <v>0</v>
      </c>
      <c r="M140" s="76">
        <f t="shared" si="45"/>
        <v>3.6603971384479332</v>
      </c>
      <c r="N140" s="11">
        <v>210</v>
      </c>
      <c r="O140" s="5">
        <f t="shared" si="46"/>
        <v>1</v>
      </c>
      <c r="P140" s="71">
        <f t="shared" si="47"/>
        <v>30.747335962962637</v>
      </c>
      <c r="Q140" s="4">
        <v>8</v>
      </c>
      <c r="R140" s="74">
        <f t="shared" si="49"/>
        <v>0</v>
      </c>
      <c r="S140" s="77">
        <f t="shared" si="48"/>
        <v>1.1713270843033385</v>
      </c>
    </row>
    <row r="141" spans="1:19" x14ac:dyDescent="0.25">
      <c r="A141" s="13">
        <v>44025</v>
      </c>
      <c r="B141" s="4">
        <v>1694</v>
      </c>
      <c r="C141" s="5">
        <f t="shared" si="40"/>
        <v>1</v>
      </c>
      <c r="D141" s="71">
        <f t="shared" si="39"/>
        <v>248.02851010123197</v>
      </c>
      <c r="E141" s="4">
        <v>31</v>
      </c>
      <c r="F141" s="74">
        <f t="shared" si="41"/>
        <v>-2</v>
      </c>
      <c r="G141" s="76">
        <f t="shared" si="50"/>
        <v>4.5388924516754372</v>
      </c>
      <c r="H141" s="11">
        <v>1484</v>
      </c>
      <c r="I141" s="5">
        <f t="shared" si="42"/>
        <v>1</v>
      </c>
      <c r="J141" s="71">
        <f t="shared" si="43"/>
        <v>217.28117413826934</v>
      </c>
      <c r="K141" s="4">
        <v>24</v>
      </c>
      <c r="L141" s="74">
        <f t="shared" si="44"/>
        <v>-1</v>
      </c>
      <c r="M141" s="76">
        <f t="shared" si="45"/>
        <v>3.5139812529100158</v>
      </c>
      <c r="N141" s="11">
        <v>210</v>
      </c>
      <c r="O141" s="5">
        <f t="shared" si="46"/>
        <v>0</v>
      </c>
      <c r="P141" s="71">
        <f t="shared" si="47"/>
        <v>30.747335962962637</v>
      </c>
      <c r="Q141" s="4">
        <v>7</v>
      </c>
      <c r="R141" s="74">
        <f t="shared" si="49"/>
        <v>-1</v>
      </c>
      <c r="S141" s="77">
        <f t="shared" si="48"/>
        <v>1.0249111987654214</v>
      </c>
    </row>
    <row r="142" spans="1:19" x14ac:dyDescent="0.25">
      <c r="A142" s="13">
        <v>44026</v>
      </c>
      <c r="B142" s="4">
        <v>1694</v>
      </c>
      <c r="C142" s="5">
        <f t="shared" si="40"/>
        <v>0</v>
      </c>
      <c r="D142" s="71">
        <f t="shared" si="39"/>
        <v>248.02851010123197</v>
      </c>
      <c r="E142" s="4">
        <v>28</v>
      </c>
      <c r="F142" s="74">
        <f t="shared" si="41"/>
        <v>-3</v>
      </c>
      <c r="G142" s="76">
        <f t="shared" si="50"/>
        <v>4.0996447950616854</v>
      </c>
      <c r="H142" s="11">
        <v>1484</v>
      </c>
      <c r="I142" s="5">
        <f t="shared" si="42"/>
        <v>0</v>
      </c>
      <c r="J142" s="71">
        <f t="shared" si="43"/>
        <v>217.28117413826934</v>
      </c>
      <c r="K142" s="4">
        <v>21</v>
      </c>
      <c r="L142" s="74">
        <f t="shared" si="44"/>
        <v>-3</v>
      </c>
      <c r="M142" s="76">
        <f t="shared" si="45"/>
        <v>3.0747335962962641</v>
      </c>
      <c r="N142" s="11">
        <v>210</v>
      </c>
      <c r="O142" s="5">
        <f t="shared" si="46"/>
        <v>0</v>
      </c>
      <c r="P142" s="71">
        <f t="shared" si="47"/>
        <v>30.747335962962637</v>
      </c>
      <c r="Q142" s="4">
        <v>7</v>
      </c>
      <c r="R142" s="74">
        <f t="shared" si="49"/>
        <v>0</v>
      </c>
      <c r="S142" s="77">
        <f t="shared" si="48"/>
        <v>1.0249111987654214</v>
      </c>
    </row>
    <row r="143" spans="1:19" x14ac:dyDescent="0.25">
      <c r="A143" s="13">
        <v>44027</v>
      </c>
      <c r="B143" s="4">
        <v>1700</v>
      </c>
      <c r="C143" s="5">
        <f t="shared" si="40"/>
        <v>6</v>
      </c>
      <c r="D143" s="71">
        <f t="shared" si="39"/>
        <v>248.90700541445946</v>
      </c>
      <c r="E143" s="4">
        <v>29</v>
      </c>
      <c r="F143" s="5">
        <f t="shared" si="41"/>
        <v>1</v>
      </c>
      <c r="G143" s="76">
        <f t="shared" si="50"/>
        <v>4.2460606805996024</v>
      </c>
      <c r="H143" s="11">
        <v>1488</v>
      </c>
      <c r="I143" s="5">
        <f t="shared" si="42"/>
        <v>4</v>
      </c>
      <c r="J143" s="71">
        <f t="shared" si="43"/>
        <v>217.86683768042099</v>
      </c>
      <c r="K143" s="4">
        <v>22</v>
      </c>
      <c r="L143" s="5">
        <f t="shared" si="44"/>
        <v>1</v>
      </c>
      <c r="M143" s="76">
        <f t="shared" si="45"/>
        <v>3.221149481834181</v>
      </c>
      <c r="N143" s="11">
        <v>212</v>
      </c>
      <c r="O143" s="5">
        <f t="shared" si="46"/>
        <v>2</v>
      </c>
      <c r="P143" s="71">
        <f t="shared" si="47"/>
        <v>31.040167734038469</v>
      </c>
      <c r="Q143" s="4">
        <v>7</v>
      </c>
      <c r="R143" s="5">
        <f t="shared" si="49"/>
        <v>0</v>
      </c>
      <c r="S143" s="77">
        <f t="shared" si="48"/>
        <v>1.0249111987654214</v>
      </c>
    </row>
    <row r="144" spans="1:19" x14ac:dyDescent="0.25">
      <c r="A144" s="13">
        <v>44028</v>
      </c>
      <c r="B144" s="7">
        <v>1704</v>
      </c>
      <c r="C144" s="5">
        <f t="shared" si="40"/>
        <v>4</v>
      </c>
      <c r="D144" s="99">
        <f t="shared" si="39"/>
        <v>249.49266895661111</v>
      </c>
      <c r="E144" s="7">
        <v>30</v>
      </c>
      <c r="F144" s="5">
        <f t="shared" si="41"/>
        <v>1</v>
      </c>
      <c r="G144" s="76">
        <f t="shared" si="50"/>
        <v>4.3924765661375202</v>
      </c>
      <c r="H144" s="22">
        <v>1491</v>
      </c>
      <c r="I144" s="5">
        <f t="shared" si="42"/>
        <v>3</v>
      </c>
      <c r="J144" s="71">
        <f t="shared" si="43"/>
        <v>218.30608533703472</v>
      </c>
      <c r="K144" s="7">
        <v>23</v>
      </c>
      <c r="L144" s="5">
        <f t="shared" si="44"/>
        <v>1</v>
      </c>
      <c r="M144" s="144">
        <f t="shared" si="45"/>
        <v>3.3675653673720984</v>
      </c>
      <c r="N144" s="22">
        <v>213</v>
      </c>
      <c r="O144" s="5">
        <f t="shared" si="46"/>
        <v>1</v>
      </c>
      <c r="P144" s="99">
        <f t="shared" si="47"/>
        <v>31.186583619576389</v>
      </c>
      <c r="Q144" s="7">
        <v>7</v>
      </c>
      <c r="R144" s="5">
        <f t="shared" si="49"/>
        <v>0</v>
      </c>
      <c r="S144" s="105">
        <f t="shared" si="48"/>
        <v>1.0249111987654214</v>
      </c>
    </row>
    <row r="145" spans="1:19" x14ac:dyDescent="0.25">
      <c r="A145" s="13">
        <v>44029</v>
      </c>
      <c r="B145" s="7">
        <v>1710</v>
      </c>
      <c r="C145" s="5">
        <f t="shared" si="40"/>
        <v>6</v>
      </c>
      <c r="D145" s="99">
        <f t="shared" si="39"/>
        <v>250.37116426983863</v>
      </c>
      <c r="E145" s="7">
        <v>32</v>
      </c>
      <c r="F145" s="5">
        <f t="shared" si="41"/>
        <v>2</v>
      </c>
      <c r="G145" s="76">
        <f t="shared" si="50"/>
        <v>4.6853083372133542</v>
      </c>
      <c r="H145" s="22">
        <v>1494</v>
      </c>
      <c r="I145" s="5">
        <f t="shared" si="42"/>
        <v>3</v>
      </c>
      <c r="J145" s="71">
        <f t="shared" si="43"/>
        <v>218.74533299364847</v>
      </c>
      <c r="K145" s="7">
        <v>22</v>
      </c>
      <c r="L145" s="5">
        <f t="shared" si="44"/>
        <v>-1</v>
      </c>
      <c r="M145" s="144">
        <f t="shared" si="45"/>
        <v>3.221149481834181</v>
      </c>
      <c r="N145" s="22">
        <v>216</v>
      </c>
      <c r="O145" s="5">
        <f t="shared" si="46"/>
        <v>3</v>
      </c>
      <c r="P145" s="99">
        <f t="shared" si="47"/>
        <v>31.625831276190144</v>
      </c>
      <c r="Q145" s="7">
        <v>10</v>
      </c>
      <c r="R145" s="5">
        <f t="shared" si="49"/>
        <v>3</v>
      </c>
      <c r="S145" s="105">
        <f t="shared" si="48"/>
        <v>1.4641588553791733</v>
      </c>
    </row>
    <row r="146" spans="1:19" x14ac:dyDescent="0.25">
      <c r="A146" s="13">
        <v>44030</v>
      </c>
      <c r="B146" s="7">
        <v>1718</v>
      </c>
      <c r="C146" s="5">
        <f t="shared" si="40"/>
        <v>8</v>
      </c>
      <c r="D146" s="99">
        <f t="shared" si="39"/>
        <v>251.54249135414196</v>
      </c>
      <c r="E146" s="7">
        <v>40</v>
      </c>
      <c r="F146" s="5">
        <f t="shared" si="41"/>
        <v>8</v>
      </c>
      <c r="G146" s="76">
        <f t="shared" si="50"/>
        <v>5.8566354215166934</v>
      </c>
      <c r="H146" s="22">
        <v>1501</v>
      </c>
      <c r="I146" s="5">
        <f t="shared" si="42"/>
        <v>7</v>
      </c>
      <c r="J146" s="71">
        <f t="shared" si="43"/>
        <v>219.77024419241388</v>
      </c>
      <c r="K146" s="7">
        <v>29</v>
      </c>
      <c r="L146" s="5">
        <f t="shared" si="44"/>
        <v>7</v>
      </c>
      <c r="M146" s="144">
        <f t="shared" si="45"/>
        <v>4.2460606805996024</v>
      </c>
      <c r="N146" s="22">
        <v>217</v>
      </c>
      <c r="O146" s="5">
        <f t="shared" si="46"/>
        <v>1</v>
      </c>
      <c r="P146" s="99">
        <f t="shared" si="47"/>
        <v>31.77224716172806</v>
      </c>
      <c r="Q146" s="7">
        <v>11</v>
      </c>
      <c r="R146" s="5">
        <f t="shared" si="49"/>
        <v>1</v>
      </c>
      <c r="S146" s="105">
        <f t="shared" si="48"/>
        <v>1.6105747409170905</v>
      </c>
    </row>
    <row r="147" spans="1:19" x14ac:dyDescent="0.25">
      <c r="A147" s="13">
        <v>44031</v>
      </c>
      <c r="B147" s="7">
        <v>1719</v>
      </c>
      <c r="C147" s="5">
        <f t="shared" si="40"/>
        <v>1</v>
      </c>
      <c r="D147" s="99">
        <f t="shared" si="39"/>
        <v>251.68890723967988</v>
      </c>
      <c r="E147" s="7">
        <v>41</v>
      </c>
      <c r="F147" s="5">
        <f t="shared" si="41"/>
        <v>1</v>
      </c>
      <c r="G147" s="76">
        <f t="shared" si="50"/>
        <v>6.0030513070546103</v>
      </c>
      <c r="H147" s="22">
        <v>1501</v>
      </c>
      <c r="I147" s="5">
        <f t="shared" si="42"/>
        <v>0</v>
      </c>
      <c r="J147" s="71">
        <f t="shared" si="43"/>
        <v>219.77024419241388</v>
      </c>
      <c r="K147" s="7">
        <v>29</v>
      </c>
      <c r="L147" s="5">
        <f t="shared" si="44"/>
        <v>0</v>
      </c>
      <c r="M147" s="144">
        <f t="shared" si="45"/>
        <v>4.2460606805996024</v>
      </c>
      <c r="N147" s="22">
        <v>218</v>
      </c>
      <c r="O147" s="5">
        <f t="shared" si="46"/>
        <v>1</v>
      </c>
      <c r="P147" s="99">
        <f t="shared" si="47"/>
        <v>31.918663047265976</v>
      </c>
      <c r="Q147" s="7">
        <v>12</v>
      </c>
      <c r="R147" s="5">
        <f t="shared" si="49"/>
        <v>1</v>
      </c>
      <c r="S147" s="105">
        <f t="shared" si="48"/>
        <v>1.7569906264550079</v>
      </c>
    </row>
    <row r="148" spans="1:19" ht="15.75" thickBot="1" x14ac:dyDescent="0.3">
      <c r="A148" s="17">
        <v>44032</v>
      </c>
      <c r="B148" s="65">
        <v>1720</v>
      </c>
      <c r="C148" s="19">
        <f t="shared" si="40"/>
        <v>1</v>
      </c>
      <c r="D148" s="102">
        <f t="shared" si="39"/>
        <v>251.8353231252178</v>
      </c>
      <c r="E148" s="65">
        <v>39</v>
      </c>
      <c r="F148" s="19">
        <f t="shared" si="41"/>
        <v>-2</v>
      </c>
      <c r="G148" s="79">
        <f t="shared" si="50"/>
        <v>5.7102195359787755</v>
      </c>
      <c r="H148" s="85">
        <v>1502</v>
      </c>
      <c r="I148" s="19">
        <f t="shared" si="42"/>
        <v>1</v>
      </c>
      <c r="J148" s="78">
        <f t="shared" si="43"/>
        <v>219.91666007795183</v>
      </c>
      <c r="K148" s="65">
        <v>27</v>
      </c>
      <c r="L148" s="19">
        <f t="shared" si="44"/>
        <v>-2</v>
      </c>
      <c r="M148" s="145">
        <f t="shared" si="45"/>
        <v>3.953228909523768</v>
      </c>
      <c r="N148" s="85">
        <v>218</v>
      </c>
      <c r="O148" s="19">
        <f t="shared" si="46"/>
        <v>0</v>
      </c>
      <c r="P148" s="102">
        <f t="shared" si="47"/>
        <v>31.918663047265976</v>
      </c>
      <c r="Q148" s="65">
        <v>12</v>
      </c>
      <c r="R148" s="19">
        <f t="shared" si="49"/>
        <v>0</v>
      </c>
      <c r="S148" s="106">
        <f t="shared" si="48"/>
        <v>1.7569906264550079</v>
      </c>
    </row>
    <row r="149" spans="1:19" x14ac:dyDescent="0.25">
      <c r="F149" s="3"/>
      <c r="G149" s="3"/>
      <c r="R149" s="3"/>
    </row>
    <row r="150" spans="1:19" x14ac:dyDescent="0.25">
      <c r="A150" s="31"/>
      <c r="B150" s="31"/>
      <c r="C150" s="31"/>
      <c r="F150" s="3"/>
      <c r="G150" s="3"/>
      <c r="R150" s="3"/>
    </row>
    <row r="151" spans="1:19" x14ac:dyDescent="0.25">
      <c r="A151" s="171"/>
      <c r="B151" s="31"/>
      <c r="C151" s="172"/>
      <c r="D151" s="88"/>
      <c r="F151" s="3"/>
      <c r="G151" s="3"/>
    </row>
  </sheetData>
  <mergeCells count="3">
    <mergeCell ref="N3:S3"/>
    <mergeCell ref="H3:M3"/>
    <mergeCell ref="A3:G3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opLeftCell="A94" workbookViewId="0">
      <selection activeCell="M117" sqref="M117"/>
    </sheetView>
  </sheetViews>
  <sheetFormatPr baseColWidth="10" defaultRowHeight="15" x14ac:dyDescent="0.25"/>
  <cols>
    <col min="1" max="1" width="11.85546875" customWidth="1"/>
    <col min="2" max="2" width="17" bestFit="1" customWidth="1"/>
    <col min="3" max="3" width="15.7109375" bestFit="1" customWidth="1"/>
    <col min="4" max="4" width="12.5703125" customWidth="1"/>
    <col min="5" max="5" width="17" bestFit="1" customWidth="1"/>
    <col min="6" max="6" width="15.7109375" bestFit="1" customWidth="1"/>
    <col min="7" max="7" width="12.5703125" customWidth="1"/>
    <col min="8" max="8" width="17" bestFit="1" customWidth="1"/>
    <col min="9" max="9" width="15.7109375" bestFit="1" customWidth="1"/>
  </cols>
  <sheetData>
    <row r="1" spans="1:10" x14ac:dyDescent="0.25">
      <c r="A1" s="1" t="s">
        <v>40</v>
      </c>
    </row>
    <row r="2" spans="1:10" ht="15.75" thickBot="1" x14ac:dyDescent="0.3">
      <c r="A2" s="1"/>
    </row>
    <row r="3" spans="1:10" x14ac:dyDescent="0.25">
      <c r="A3" s="137"/>
      <c r="B3" s="168" t="s">
        <v>41</v>
      </c>
      <c r="C3" s="169"/>
      <c r="D3" s="170"/>
      <c r="E3" s="168" t="s">
        <v>19</v>
      </c>
      <c r="F3" s="169"/>
      <c r="G3" s="170"/>
      <c r="H3" s="168" t="s">
        <v>20</v>
      </c>
      <c r="I3" s="169"/>
      <c r="J3" s="170"/>
    </row>
    <row r="4" spans="1:10" x14ac:dyDescent="0.25">
      <c r="A4" s="138" t="s">
        <v>3</v>
      </c>
      <c r="B4" s="11" t="s">
        <v>86</v>
      </c>
      <c r="C4" s="4" t="s">
        <v>87</v>
      </c>
      <c r="D4" s="12" t="s">
        <v>85</v>
      </c>
      <c r="E4" s="11" t="s">
        <v>86</v>
      </c>
      <c r="F4" s="4" t="s">
        <v>87</v>
      </c>
      <c r="G4" s="12" t="s">
        <v>85</v>
      </c>
      <c r="H4" s="11" t="s">
        <v>86</v>
      </c>
      <c r="I4" s="4" t="s">
        <v>87</v>
      </c>
      <c r="J4" s="12" t="s">
        <v>85</v>
      </c>
    </row>
    <row r="5" spans="1:10" x14ac:dyDescent="0.25">
      <c r="A5" s="139">
        <v>43914</v>
      </c>
      <c r="B5" s="11">
        <v>0</v>
      </c>
      <c r="C5" s="5">
        <v>0</v>
      </c>
      <c r="D5" s="14">
        <f>G5+J5</f>
        <v>0</v>
      </c>
      <c r="E5" s="11">
        <v>0</v>
      </c>
      <c r="F5" s="5">
        <v>0</v>
      </c>
      <c r="G5" s="14"/>
      <c r="H5" s="11">
        <v>0</v>
      </c>
      <c r="I5" s="5">
        <v>0</v>
      </c>
      <c r="J5" s="14"/>
    </row>
    <row r="6" spans="1:10" x14ac:dyDescent="0.25">
      <c r="A6" s="139">
        <v>43915</v>
      </c>
      <c r="B6" s="11">
        <v>1</v>
      </c>
      <c r="C6" s="5">
        <f t="shared" ref="C6:C37" si="0">B6-B5</f>
        <v>1</v>
      </c>
      <c r="D6" s="14">
        <f t="shared" ref="D6:D69" si="1">G6+J6</f>
        <v>2</v>
      </c>
      <c r="E6" s="11">
        <v>1</v>
      </c>
      <c r="F6" s="5">
        <f>E6-E5</f>
        <v>1</v>
      </c>
      <c r="G6" s="14">
        <v>2</v>
      </c>
      <c r="H6" s="11">
        <v>0</v>
      </c>
      <c r="I6" s="5">
        <f>H6-H5</f>
        <v>0</v>
      </c>
      <c r="J6" s="14"/>
    </row>
    <row r="7" spans="1:10" x14ac:dyDescent="0.25">
      <c r="A7" s="139">
        <v>43916</v>
      </c>
      <c r="B7" s="11">
        <v>1</v>
      </c>
      <c r="C7" s="5">
        <f t="shared" si="0"/>
        <v>0</v>
      </c>
      <c r="D7" s="14">
        <f t="shared" si="1"/>
        <v>1</v>
      </c>
      <c r="E7" s="11">
        <v>1</v>
      </c>
      <c r="F7" s="5">
        <f t="shared" ref="F7:F70" si="2">E7-E6</f>
        <v>0</v>
      </c>
      <c r="G7" s="14">
        <v>1</v>
      </c>
      <c r="H7" s="11">
        <v>0</v>
      </c>
      <c r="I7" s="5">
        <f t="shared" ref="I7:I70" si="3">H7-H6</f>
        <v>0</v>
      </c>
      <c r="J7" s="14"/>
    </row>
    <row r="8" spans="1:10" x14ac:dyDescent="0.25">
      <c r="A8" s="139">
        <v>43917</v>
      </c>
      <c r="B8" s="11">
        <v>2</v>
      </c>
      <c r="C8" s="5">
        <f t="shared" si="0"/>
        <v>1</v>
      </c>
      <c r="D8" s="14">
        <f t="shared" si="1"/>
        <v>0</v>
      </c>
      <c r="E8" s="11">
        <v>2</v>
      </c>
      <c r="F8" s="5">
        <f t="shared" si="2"/>
        <v>1</v>
      </c>
      <c r="G8" s="14"/>
      <c r="H8" s="11">
        <v>0</v>
      </c>
      <c r="I8" s="5">
        <f t="shared" si="3"/>
        <v>0</v>
      </c>
      <c r="J8" s="14"/>
    </row>
    <row r="9" spans="1:10" x14ac:dyDescent="0.25">
      <c r="A9" s="139">
        <v>43918</v>
      </c>
      <c r="B9" s="11">
        <v>2</v>
      </c>
      <c r="C9" s="5">
        <f t="shared" si="0"/>
        <v>0</v>
      </c>
      <c r="D9" s="14">
        <f t="shared" si="1"/>
        <v>0</v>
      </c>
      <c r="E9" s="11">
        <v>2</v>
      </c>
      <c r="F9" s="5">
        <f t="shared" si="2"/>
        <v>0</v>
      </c>
      <c r="G9" s="14"/>
      <c r="H9" s="11">
        <v>0</v>
      </c>
      <c r="I9" s="5">
        <f t="shared" si="3"/>
        <v>0</v>
      </c>
      <c r="J9" s="14"/>
    </row>
    <row r="10" spans="1:10" x14ac:dyDescent="0.25">
      <c r="A10" s="140">
        <v>43919</v>
      </c>
      <c r="B10" s="11">
        <v>2</v>
      </c>
      <c r="C10" s="5">
        <f t="shared" si="0"/>
        <v>0</v>
      </c>
      <c r="D10" s="14">
        <f t="shared" si="1"/>
        <v>1</v>
      </c>
      <c r="E10" s="21">
        <v>2</v>
      </c>
      <c r="F10" s="5">
        <f t="shared" si="2"/>
        <v>0</v>
      </c>
      <c r="G10" s="14">
        <v>1</v>
      </c>
      <c r="H10" s="21">
        <v>0</v>
      </c>
      <c r="I10" s="5">
        <f t="shared" si="3"/>
        <v>0</v>
      </c>
      <c r="J10" s="14"/>
    </row>
    <row r="11" spans="1:10" x14ac:dyDescent="0.25">
      <c r="A11" s="139">
        <v>43920</v>
      </c>
      <c r="B11" s="11">
        <v>4</v>
      </c>
      <c r="C11" s="5">
        <f t="shared" si="0"/>
        <v>2</v>
      </c>
      <c r="D11" s="14">
        <f t="shared" si="1"/>
        <v>1</v>
      </c>
      <c r="E11" s="11">
        <v>4</v>
      </c>
      <c r="F11" s="5">
        <f t="shared" si="2"/>
        <v>2</v>
      </c>
      <c r="G11" s="14">
        <v>1</v>
      </c>
      <c r="H11" s="11">
        <v>0</v>
      </c>
      <c r="I11" s="5">
        <f t="shared" si="3"/>
        <v>0</v>
      </c>
      <c r="J11" s="14"/>
    </row>
    <row r="12" spans="1:10" x14ac:dyDescent="0.25">
      <c r="A12" s="139">
        <v>43921</v>
      </c>
      <c r="B12" s="11">
        <v>5</v>
      </c>
      <c r="C12" s="5">
        <f t="shared" si="0"/>
        <v>1</v>
      </c>
      <c r="D12" s="14">
        <f t="shared" si="1"/>
        <v>0</v>
      </c>
      <c r="E12" s="11">
        <v>5</v>
      </c>
      <c r="F12" s="5">
        <f t="shared" si="2"/>
        <v>1</v>
      </c>
      <c r="G12" s="14"/>
      <c r="H12" s="11">
        <v>0</v>
      </c>
      <c r="I12" s="5">
        <f t="shared" si="3"/>
        <v>0</v>
      </c>
      <c r="J12" s="14"/>
    </row>
    <row r="13" spans="1:10" x14ac:dyDescent="0.25">
      <c r="A13" s="139">
        <v>43922</v>
      </c>
      <c r="B13" s="11">
        <v>6</v>
      </c>
      <c r="C13" s="5">
        <f t="shared" si="0"/>
        <v>1</v>
      </c>
      <c r="D13" s="14">
        <f t="shared" si="1"/>
        <v>1</v>
      </c>
      <c r="E13" s="11">
        <v>6</v>
      </c>
      <c r="F13" s="5">
        <f t="shared" si="2"/>
        <v>1</v>
      </c>
      <c r="G13" s="14">
        <v>1</v>
      </c>
      <c r="H13" s="11">
        <v>0</v>
      </c>
      <c r="I13" s="5">
        <f t="shared" si="3"/>
        <v>0</v>
      </c>
      <c r="J13" s="14"/>
    </row>
    <row r="14" spans="1:10" x14ac:dyDescent="0.25">
      <c r="A14" s="139">
        <v>43923</v>
      </c>
      <c r="B14" s="11">
        <v>6</v>
      </c>
      <c r="C14" s="5">
        <f t="shared" si="0"/>
        <v>0</v>
      </c>
      <c r="D14" s="14">
        <f t="shared" si="1"/>
        <v>0</v>
      </c>
      <c r="E14" s="11">
        <v>6</v>
      </c>
      <c r="F14" s="5">
        <f t="shared" si="2"/>
        <v>0</v>
      </c>
      <c r="G14" s="14"/>
      <c r="H14" s="11">
        <v>0</v>
      </c>
      <c r="I14" s="5">
        <f t="shared" si="3"/>
        <v>0</v>
      </c>
      <c r="J14" s="14"/>
    </row>
    <row r="15" spans="1:10" x14ac:dyDescent="0.25">
      <c r="A15" s="139">
        <v>43924</v>
      </c>
      <c r="B15" s="11">
        <v>6</v>
      </c>
      <c r="C15" s="5">
        <f t="shared" si="0"/>
        <v>0</v>
      </c>
      <c r="D15" s="14">
        <f t="shared" si="1"/>
        <v>0</v>
      </c>
      <c r="E15" s="11">
        <v>6</v>
      </c>
      <c r="F15" s="5">
        <f t="shared" si="2"/>
        <v>0</v>
      </c>
      <c r="G15" s="14"/>
      <c r="H15" s="11">
        <v>0</v>
      </c>
      <c r="I15" s="5">
        <f t="shared" si="3"/>
        <v>0</v>
      </c>
      <c r="J15" s="14"/>
    </row>
    <row r="16" spans="1:10" x14ac:dyDescent="0.25">
      <c r="A16" s="139">
        <v>43925</v>
      </c>
      <c r="B16" s="11">
        <v>6</v>
      </c>
      <c r="C16" s="5">
        <f t="shared" si="0"/>
        <v>0</v>
      </c>
      <c r="D16" s="14">
        <f t="shared" si="1"/>
        <v>1</v>
      </c>
      <c r="E16" s="11">
        <v>6</v>
      </c>
      <c r="F16" s="5">
        <f t="shared" si="2"/>
        <v>0</v>
      </c>
      <c r="G16" s="14">
        <v>1</v>
      </c>
      <c r="H16" s="11">
        <v>0</v>
      </c>
      <c r="I16" s="5">
        <f t="shared" si="3"/>
        <v>0</v>
      </c>
      <c r="J16" s="14"/>
    </row>
    <row r="17" spans="1:10" x14ac:dyDescent="0.25">
      <c r="A17" s="140">
        <v>43926</v>
      </c>
      <c r="B17" s="11">
        <v>8</v>
      </c>
      <c r="C17" s="5">
        <f t="shared" si="0"/>
        <v>2</v>
      </c>
      <c r="D17" s="14">
        <f t="shared" si="1"/>
        <v>1</v>
      </c>
      <c r="E17" s="21">
        <v>8</v>
      </c>
      <c r="F17" s="5">
        <f t="shared" si="2"/>
        <v>2</v>
      </c>
      <c r="G17" s="14">
        <v>1</v>
      </c>
      <c r="H17" s="21">
        <v>0</v>
      </c>
      <c r="I17" s="5">
        <f t="shared" si="3"/>
        <v>0</v>
      </c>
      <c r="J17" s="14"/>
    </row>
    <row r="18" spans="1:10" x14ac:dyDescent="0.25">
      <c r="A18" s="139">
        <v>43927</v>
      </c>
      <c r="B18" s="11">
        <v>9</v>
      </c>
      <c r="C18" s="5">
        <f t="shared" si="0"/>
        <v>1</v>
      </c>
      <c r="D18" s="14">
        <f t="shared" si="1"/>
        <v>1</v>
      </c>
      <c r="E18" s="11">
        <v>9</v>
      </c>
      <c r="F18" s="5">
        <f t="shared" si="2"/>
        <v>1</v>
      </c>
      <c r="G18" s="14">
        <v>1</v>
      </c>
      <c r="H18" s="11">
        <v>0</v>
      </c>
      <c r="I18" s="5">
        <f t="shared" si="3"/>
        <v>0</v>
      </c>
      <c r="J18" s="14"/>
    </row>
    <row r="19" spans="1:10" x14ac:dyDescent="0.25">
      <c r="A19" s="139">
        <v>43928</v>
      </c>
      <c r="B19" s="11">
        <v>10</v>
      </c>
      <c r="C19" s="5">
        <f t="shared" si="0"/>
        <v>1</v>
      </c>
      <c r="D19" s="14">
        <f t="shared" si="1"/>
        <v>2</v>
      </c>
      <c r="E19" s="11">
        <v>10</v>
      </c>
      <c r="F19" s="5">
        <f t="shared" si="2"/>
        <v>1</v>
      </c>
      <c r="G19" s="14">
        <v>2</v>
      </c>
      <c r="H19" s="11">
        <v>0</v>
      </c>
      <c r="I19" s="5">
        <f t="shared" si="3"/>
        <v>0</v>
      </c>
      <c r="J19" s="14"/>
    </row>
    <row r="20" spans="1:10" x14ac:dyDescent="0.25">
      <c r="A20" s="139">
        <v>43929</v>
      </c>
      <c r="B20" s="11">
        <v>11</v>
      </c>
      <c r="C20" s="5">
        <f t="shared" si="0"/>
        <v>1</v>
      </c>
      <c r="D20" s="14">
        <f t="shared" si="1"/>
        <v>2</v>
      </c>
      <c r="E20" s="11">
        <v>11</v>
      </c>
      <c r="F20" s="5">
        <f t="shared" si="2"/>
        <v>1</v>
      </c>
      <c r="G20" s="14">
        <v>2</v>
      </c>
      <c r="H20" s="11">
        <v>0</v>
      </c>
      <c r="I20" s="5">
        <f t="shared" si="3"/>
        <v>0</v>
      </c>
      <c r="J20" s="14"/>
    </row>
    <row r="21" spans="1:10" x14ac:dyDescent="0.25">
      <c r="A21" s="139">
        <v>43930</v>
      </c>
      <c r="B21" s="11">
        <v>13</v>
      </c>
      <c r="C21" s="5">
        <f t="shared" si="0"/>
        <v>2</v>
      </c>
      <c r="D21" s="14">
        <f t="shared" si="1"/>
        <v>2</v>
      </c>
      <c r="E21" s="11">
        <v>13</v>
      </c>
      <c r="F21" s="5">
        <f t="shared" si="2"/>
        <v>2</v>
      </c>
      <c r="G21" s="14">
        <v>2</v>
      </c>
      <c r="H21" s="11">
        <v>0</v>
      </c>
      <c r="I21" s="5">
        <f t="shared" si="3"/>
        <v>0</v>
      </c>
      <c r="J21" s="14"/>
    </row>
    <row r="22" spans="1:10" x14ac:dyDescent="0.25">
      <c r="A22" s="139">
        <v>43931</v>
      </c>
      <c r="B22" s="11">
        <v>15</v>
      </c>
      <c r="C22" s="5">
        <f t="shared" si="0"/>
        <v>2</v>
      </c>
      <c r="D22" s="14">
        <f t="shared" si="1"/>
        <v>0</v>
      </c>
      <c r="E22" s="11">
        <v>15</v>
      </c>
      <c r="F22" s="5">
        <f t="shared" si="2"/>
        <v>2</v>
      </c>
      <c r="G22" s="14"/>
      <c r="H22" s="11">
        <v>0</v>
      </c>
      <c r="I22" s="5">
        <f t="shared" si="3"/>
        <v>0</v>
      </c>
      <c r="J22" s="14"/>
    </row>
    <row r="23" spans="1:10" x14ac:dyDescent="0.25">
      <c r="A23" s="139">
        <v>43932</v>
      </c>
      <c r="B23" s="11">
        <v>15</v>
      </c>
      <c r="C23" s="5">
        <f t="shared" si="0"/>
        <v>0</v>
      </c>
      <c r="D23" s="14">
        <f t="shared" si="1"/>
        <v>0</v>
      </c>
      <c r="E23" s="11">
        <v>15</v>
      </c>
      <c r="F23" s="5">
        <f t="shared" si="2"/>
        <v>0</v>
      </c>
      <c r="G23" s="14"/>
      <c r="H23" s="11">
        <v>0</v>
      </c>
      <c r="I23" s="5">
        <f t="shared" si="3"/>
        <v>0</v>
      </c>
      <c r="J23" s="14"/>
    </row>
    <row r="24" spans="1:10" x14ac:dyDescent="0.25">
      <c r="A24" s="140">
        <v>43933</v>
      </c>
      <c r="B24" s="11">
        <v>17</v>
      </c>
      <c r="C24" s="5">
        <f t="shared" si="0"/>
        <v>2</v>
      </c>
      <c r="D24" s="14">
        <f t="shared" si="1"/>
        <v>5</v>
      </c>
      <c r="E24" s="21">
        <v>17</v>
      </c>
      <c r="F24" s="5">
        <f t="shared" si="2"/>
        <v>2</v>
      </c>
      <c r="G24" s="14">
        <v>5</v>
      </c>
      <c r="H24" s="21">
        <v>0</v>
      </c>
      <c r="I24" s="5">
        <f t="shared" si="3"/>
        <v>0</v>
      </c>
      <c r="J24" s="14"/>
    </row>
    <row r="25" spans="1:10" x14ac:dyDescent="0.25">
      <c r="A25" s="139">
        <v>43934</v>
      </c>
      <c r="B25" s="11">
        <v>20</v>
      </c>
      <c r="C25" s="5">
        <f t="shared" si="0"/>
        <v>3</v>
      </c>
      <c r="D25" s="14">
        <f t="shared" si="1"/>
        <v>1</v>
      </c>
      <c r="E25" s="11">
        <v>20</v>
      </c>
      <c r="F25" s="5">
        <f t="shared" si="2"/>
        <v>3</v>
      </c>
      <c r="G25" s="14">
        <v>1</v>
      </c>
      <c r="H25" s="11">
        <v>0</v>
      </c>
      <c r="I25" s="5">
        <f t="shared" si="3"/>
        <v>0</v>
      </c>
      <c r="J25" s="14"/>
    </row>
    <row r="26" spans="1:10" x14ac:dyDescent="0.25">
      <c r="A26" s="139">
        <v>43935</v>
      </c>
      <c r="B26" s="11">
        <v>21</v>
      </c>
      <c r="C26" s="5">
        <f t="shared" si="0"/>
        <v>1</v>
      </c>
      <c r="D26" s="14">
        <f t="shared" si="1"/>
        <v>0</v>
      </c>
      <c r="E26" s="11">
        <v>21</v>
      </c>
      <c r="F26" s="5">
        <f t="shared" si="2"/>
        <v>1</v>
      </c>
      <c r="G26" s="14"/>
      <c r="H26" s="11">
        <v>0</v>
      </c>
      <c r="I26" s="5">
        <f t="shared" si="3"/>
        <v>0</v>
      </c>
      <c r="J26" s="14"/>
    </row>
    <row r="27" spans="1:10" x14ac:dyDescent="0.25">
      <c r="A27" s="139">
        <v>43936</v>
      </c>
      <c r="B27" s="11">
        <v>21</v>
      </c>
      <c r="C27" s="5">
        <f t="shared" si="0"/>
        <v>0</v>
      </c>
      <c r="D27" s="14">
        <f t="shared" si="1"/>
        <v>1</v>
      </c>
      <c r="E27" s="11">
        <v>21</v>
      </c>
      <c r="F27" s="5">
        <f t="shared" si="2"/>
        <v>0</v>
      </c>
      <c r="G27" s="14">
        <v>1</v>
      </c>
      <c r="H27" s="11">
        <v>0</v>
      </c>
      <c r="I27" s="5">
        <f t="shared" si="3"/>
        <v>0</v>
      </c>
      <c r="J27" s="14"/>
    </row>
    <row r="28" spans="1:10" x14ac:dyDescent="0.25">
      <c r="A28" s="139">
        <v>43937</v>
      </c>
      <c r="B28" s="11">
        <v>22</v>
      </c>
      <c r="C28" s="5">
        <f t="shared" si="0"/>
        <v>1</v>
      </c>
      <c r="D28" s="14">
        <f t="shared" si="1"/>
        <v>2</v>
      </c>
      <c r="E28" s="11">
        <v>22</v>
      </c>
      <c r="F28" s="5">
        <f t="shared" si="2"/>
        <v>1</v>
      </c>
      <c r="G28" s="14">
        <v>2</v>
      </c>
      <c r="H28" s="11">
        <v>0</v>
      </c>
      <c r="I28" s="5">
        <f t="shared" si="3"/>
        <v>0</v>
      </c>
      <c r="J28" s="14"/>
    </row>
    <row r="29" spans="1:10" x14ac:dyDescent="0.25">
      <c r="A29" s="139">
        <v>43938</v>
      </c>
      <c r="B29" s="11">
        <v>24</v>
      </c>
      <c r="C29" s="5">
        <f t="shared" si="0"/>
        <v>2</v>
      </c>
      <c r="D29" s="14">
        <f t="shared" si="1"/>
        <v>0</v>
      </c>
      <c r="E29" s="11">
        <v>24</v>
      </c>
      <c r="F29" s="5">
        <f t="shared" si="2"/>
        <v>2</v>
      </c>
      <c r="G29" s="14"/>
      <c r="H29" s="11">
        <v>0</v>
      </c>
      <c r="I29" s="5">
        <f t="shared" si="3"/>
        <v>0</v>
      </c>
      <c r="J29" s="14"/>
    </row>
    <row r="30" spans="1:10" x14ac:dyDescent="0.25">
      <c r="A30" s="139">
        <v>43939</v>
      </c>
      <c r="B30" s="11">
        <v>25</v>
      </c>
      <c r="C30" s="5">
        <f t="shared" si="0"/>
        <v>1</v>
      </c>
      <c r="D30" s="14">
        <f t="shared" si="1"/>
        <v>0</v>
      </c>
      <c r="E30" s="11">
        <v>25</v>
      </c>
      <c r="F30" s="5">
        <f t="shared" si="2"/>
        <v>1</v>
      </c>
      <c r="G30" s="14"/>
      <c r="H30" s="11">
        <v>0</v>
      </c>
      <c r="I30" s="5">
        <f t="shared" si="3"/>
        <v>0</v>
      </c>
      <c r="J30" s="14"/>
    </row>
    <row r="31" spans="1:10" x14ac:dyDescent="0.25">
      <c r="A31" s="140">
        <v>43940</v>
      </c>
      <c r="B31" s="11">
        <v>25</v>
      </c>
      <c r="C31" s="5">
        <f t="shared" si="0"/>
        <v>0</v>
      </c>
      <c r="D31" s="14">
        <f t="shared" si="1"/>
        <v>1</v>
      </c>
      <c r="E31" s="21">
        <v>25</v>
      </c>
      <c r="F31" s="5">
        <f t="shared" si="2"/>
        <v>0</v>
      </c>
      <c r="G31" s="14">
        <v>1</v>
      </c>
      <c r="H31" s="21">
        <v>0</v>
      </c>
      <c r="I31" s="5">
        <f t="shared" si="3"/>
        <v>0</v>
      </c>
      <c r="J31" s="14"/>
    </row>
    <row r="32" spans="1:10" x14ac:dyDescent="0.25">
      <c r="A32" s="139">
        <v>43941</v>
      </c>
      <c r="B32" s="11">
        <v>25</v>
      </c>
      <c r="C32" s="5">
        <f t="shared" si="0"/>
        <v>0</v>
      </c>
      <c r="D32" s="14">
        <f t="shared" si="1"/>
        <v>1</v>
      </c>
      <c r="E32" s="11">
        <v>25</v>
      </c>
      <c r="F32" s="5">
        <f t="shared" si="2"/>
        <v>0</v>
      </c>
      <c r="G32" s="14">
        <v>1</v>
      </c>
      <c r="H32" s="11">
        <v>0</v>
      </c>
      <c r="I32" s="5">
        <f t="shared" si="3"/>
        <v>0</v>
      </c>
      <c r="J32" s="14"/>
    </row>
    <row r="33" spans="1:10" x14ac:dyDescent="0.25">
      <c r="A33" s="139">
        <v>43942</v>
      </c>
      <c r="B33" s="11">
        <v>26</v>
      </c>
      <c r="C33" s="5">
        <f t="shared" si="0"/>
        <v>1</v>
      </c>
      <c r="D33" s="14">
        <f t="shared" si="1"/>
        <v>1</v>
      </c>
      <c r="E33" s="11">
        <v>26</v>
      </c>
      <c r="F33" s="5">
        <f t="shared" si="2"/>
        <v>1</v>
      </c>
      <c r="G33" s="14">
        <v>1</v>
      </c>
      <c r="H33" s="11">
        <v>0</v>
      </c>
      <c r="I33" s="5">
        <f t="shared" si="3"/>
        <v>0</v>
      </c>
      <c r="J33" s="14"/>
    </row>
    <row r="34" spans="1:10" x14ac:dyDescent="0.25">
      <c r="A34" s="139">
        <v>43943</v>
      </c>
      <c r="B34" s="11">
        <v>27</v>
      </c>
      <c r="C34" s="5">
        <f t="shared" si="0"/>
        <v>1</v>
      </c>
      <c r="D34" s="14">
        <f t="shared" si="1"/>
        <v>0</v>
      </c>
      <c r="E34" s="11">
        <v>27</v>
      </c>
      <c r="F34" s="5">
        <f t="shared" si="2"/>
        <v>1</v>
      </c>
      <c r="G34" s="14"/>
      <c r="H34" s="11">
        <v>0</v>
      </c>
      <c r="I34" s="5">
        <f t="shared" si="3"/>
        <v>0</v>
      </c>
      <c r="J34" s="14"/>
    </row>
    <row r="35" spans="1:10" x14ac:dyDescent="0.25">
      <c r="A35" s="139">
        <v>43944</v>
      </c>
      <c r="B35" s="11">
        <v>27</v>
      </c>
      <c r="C35" s="5">
        <f t="shared" si="0"/>
        <v>0</v>
      </c>
      <c r="D35" s="14">
        <f t="shared" si="1"/>
        <v>0</v>
      </c>
      <c r="E35" s="11">
        <v>27</v>
      </c>
      <c r="F35" s="5">
        <f t="shared" si="2"/>
        <v>0</v>
      </c>
      <c r="G35" s="14"/>
      <c r="H35" s="11">
        <v>0</v>
      </c>
      <c r="I35" s="5">
        <f t="shared" si="3"/>
        <v>0</v>
      </c>
      <c r="J35" s="14"/>
    </row>
    <row r="36" spans="1:10" x14ac:dyDescent="0.25">
      <c r="A36" s="139">
        <v>43945</v>
      </c>
      <c r="B36" s="11">
        <v>27</v>
      </c>
      <c r="C36" s="5">
        <f t="shared" si="0"/>
        <v>0</v>
      </c>
      <c r="D36" s="14">
        <f t="shared" si="1"/>
        <v>0</v>
      </c>
      <c r="E36" s="11">
        <v>27</v>
      </c>
      <c r="F36" s="5">
        <f t="shared" si="2"/>
        <v>0</v>
      </c>
      <c r="G36" s="14"/>
      <c r="H36" s="11">
        <v>0</v>
      </c>
      <c r="I36" s="5">
        <f t="shared" si="3"/>
        <v>0</v>
      </c>
      <c r="J36" s="14"/>
    </row>
    <row r="37" spans="1:10" x14ac:dyDescent="0.25">
      <c r="A37" s="139">
        <v>43946</v>
      </c>
      <c r="B37" s="11">
        <v>27</v>
      </c>
      <c r="C37" s="5">
        <f t="shared" si="0"/>
        <v>0</v>
      </c>
      <c r="D37" s="14">
        <f t="shared" si="1"/>
        <v>0</v>
      </c>
      <c r="E37" s="11">
        <v>27</v>
      </c>
      <c r="F37" s="5">
        <f t="shared" si="2"/>
        <v>0</v>
      </c>
      <c r="G37" s="14"/>
      <c r="H37" s="11">
        <v>0</v>
      </c>
      <c r="I37" s="5">
        <f t="shared" si="3"/>
        <v>0</v>
      </c>
      <c r="J37" s="14"/>
    </row>
    <row r="38" spans="1:10" x14ac:dyDescent="0.25">
      <c r="A38" s="140">
        <v>43947</v>
      </c>
      <c r="B38" s="11">
        <v>27</v>
      </c>
      <c r="C38" s="5">
        <f t="shared" ref="C38:C69" si="4">B38-B37</f>
        <v>0</v>
      </c>
      <c r="D38" s="14">
        <f t="shared" si="1"/>
        <v>0</v>
      </c>
      <c r="E38" s="21">
        <v>27</v>
      </c>
      <c r="F38" s="5">
        <f t="shared" si="2"/>
        <v>0</v>
      </c>
      <c r="G38" s="14"/>
      <c r="H38" s="21">
        <v>0</v>
      </c>
      <c r="I38" s="5">
        <f t="shared" si="3"/>
        <v>0</v>
      </c>
      <c r="J38" s="14"/>
    </row>
    <row r="39" spans="1:10" x14ac:dyDescent="0.25">
      <c r="A39" s="139">
        <v>43948</v>
      </c>
      <c r="B39" s="11">
        <v>27</v>
      </c>
      <c r="C39" s="5">
        <f t="shared" si="4"/>
        <v>0</v>
      </c>
      <c r="D39" s="14">
        <f t="shared" si="1"/>
        <v>0</v>
      </c>
      <c r="E39" s="11">
        <v>27</v>
      </c>
      <c r="F39" s="5">
        <f t="shared" si="2"/>
        <v>0</v>
      </c>
      <c r="G39" s="14"/>
      <c r="H39" s="11">
        <v>0</v>
      </c>
      <c r="I39" s="5">
        <f t="shared" si="3"/>
        <v>0</v>
      </c>
      <c r="J39" s="14"/>
    </row>
    <row r="40" spans="1:10" x14ac:dyDescent="0.25">
      <c r="A40" s="139">
        <v>43949</v>
      </c>
      <c r="B40" s="11">
        <v>29</v>
      </c>
      <c r="C40" s="5">
        <f t="shared" si="4"/>
        <v>2</v>
      </c>
      <c r="D40" s="14">
        <f t="shared" si="1"/>
        <v>2</v>
      </c>
      <c r="E40" s="11">
        <v>29</v>
      </c>
      <c r="F40" s="5">
        <f t="shared" si="2"/>
        <v>2</v>
      </c>
      <c r="G40" s="14">
        <v>2</v>
      </c>
      <c r="H40" s="11">
        <v>0</v>
      </c>
      <c r="I40" s="5">
        <f t="shared" si="3"/>
        <v>0</v>
      </c>
      <c r="J40" s="14"/>
    </row>
    <row r="41" spans="1:10" x14ac:dyDescent="0.25">
      <c r="A41" s="139">
        <v>43950</v>
      </c>
      <c r="B41" s="11">
        <v>29</v>
      </c>
      <c r="C41" s="5">
        <f t="shared" si="4"/>
        <v>0</v>
      </c>
      <c r="D41" s="14">
        <f t="shared" si="1"/>
        <v>0</v>
      </c>
      <c r="E41" s="11">
        <v>29</v>
      </c>
      <c r="F41" s="5">
        <f t="shared" si="2"/>
        <v>0</v>
      </c>
      <c r="G41" s="14"/>
      <c r="H41" s="11">
        <v>0</v>
      </c>
      <c r="I41" s="5">
        <f t="shared" si="3"/>
        <v>0</v>
      </c>
      <c r="J41" s="14"/>
    </row>
    <row r="42" spans="1:10" x14ac:dyDescent="0.25">
      <c r="A42" s="139">
        <v>43951</v>
      </c>
      <c r="B42" s="11">
        <v>30</v>
      </c>
      <c r="C42" s="5">
        <f t="shared" si="4"/>
        <v>1</v>
      </c>
      <c r="D42" s="14">
        <f t="shared" si="1"/>
        <v>1</v>
      </c>
      <c r="E42" s="11">
        <v>30</v>
      </c>
      <c r="F42" s="5">
        <f t="shared" si="2"/>
        <v>1</v>
      </c>
      <c r="G42" s="14">
        <v>1</v>
      </c>
      <c r="H42" s="11">
        <v>0</v>
      </c>
      <c r="I42" s="5">
        <f t="shared" si="3"/>
        <v>0</v>
      </c>
      <c r="J42" s="14"/>
    </row>
    <row r="43" spans="1:10" x14ac:dyDescent="0.25">
      <c r="A43" s="139">
        <v>43952</v>
      </c>
      <c r="B43" s="11">
        <v>30</v>
      </c>
      <c r="C43" s="5">
        <f t="shared" si="4"/>
        <v>0</v>
      </c>
      <c r="D43" s="14">
        <f t="shared" si="1"/>
        <v>0</v>
      </c>
      <c r="E43" s="11">
        <v>30</v>
      </c>
      <c r="F43" s="5">
        <f t="shared" si="2"/>
        <v>0</v>
      </c>
      <c r="G43" s="14"/>
      <c r="H43" s="11">
        <v>0</v>
      </c>
      <c r="I43" s="5">
        <f t="shared" si="3"/>
        <v>0</v>
      </c>
      <c r="J43" s="14"/>
    </row>
    <row r="44" spans="1:10" x14ac:dyDescent="0.25">
      <c r="A44" s="139">
        <v>43953</v>
      </c>
      <c r="B44" s="11">
        <v>30</v>
      </c>
      <c r="C44" s="5">
        <f t="shared" si="4"/>
        <v>0</v>
      </c>
      <c r="D44" s="14">
        <f t="shared" si="1"/>
        <v>1</v>
      </c>
      <c r="E44" s="11">
        <v>30</v>
      </c>
      <c r="F44" s="5">
        <f t="shared" si="2"/>
        <v>0</v>
      </c>
      <c r="G44" s="14"/>
      <c r="H44" s="11">
        <v>0</v>
      </c>
      <c r="I44" s="5">
        <f t="shared" si="3"/>
        <v>0</v>
      </c>
      <c r="J44" s="14">
        <v>1</v>
      </c>
    </row>
    <row r="45" spans="1:10" x14ac:dyDescent="0.25">
      <c r="A45" s="140">
        <v>43954</v>
      </c>
      <c r="B45" s="11">
        <v>31</v>
      </c>
      <c r="C45" s="5">
        <f t="shared" si="4"/>
        <v>1</v>
      </c>
      <c r="D45" s="14">
        <f t="shared" si="1"/>
        <v>1</v>
      </c>
      <c r="E45" s="21">
        <v>30</v>
      </c>
      <c r="F45" s="5">
        <f t="shared" si="2"/>
        <v>0</v>
      </c>
      <c r="G45" s="14"/>
      <c r="H45" s="21">
        <v>1</v>
      </c>
      <c r="I45" s="5">
        <f t="shared" si="3"/>
        <v>1</v>
      </c>
      <c r="J45" s="14">
        <v>1</v>
      </c>
    </row>
    <row r="46" spans="1:10" x14ac:dyDescent="0.25">
      <c r="A46" s="139">
        <v>43955</v>
      </c>
      <c r="B46" s="11">
        <v>32</v>
      </c>
      <c r="C46" s="5">
        <f t="shared" si="4"/>
        <v>1</v>
      </c>
      <c r="D46" s="14">
        <f t="shared" si="1"/>
        <v>0</v>
      </c>
      <c r="E46" s="11">
        <v>30</v>
      </c>
      <c r="F46" s="5">
        <f t="shared" si="2"/>
        <v>0</v>
      </c>
      <c r="G46" s="14"/>
      <c r="H46" s="11">
        <v>2</v>
      </c>
      <c r="I46" s="5">
        <f t="shared" si="3"/>
        <v>1</v>
      </c>
      <c r="J46" s="14"/>
    </row>
    <row r="47" spans="1:10" x14ac:dyDescent="0.25">
      <c r="A47" s="139">
        <v>43956</v>
      </c>
      <c r="B47" s="11">
        <v>32</v>
      </c>
      <c r="C47" s="5">
        <f t="shared" si="4"/>
        <v>0</v>
      </c>
      <c r="D47" s="14">
        <f t="shared" si="1"/>
        <v>0</v>
      </c>
      <c r="E47" s="11">
        <v>30</v>
      </c>
      <c r="F47" s="5">
        <f t="shared" si="2"/>
        <v>0</v>
      </c>
      <c r="G47" s="14"/>
      <c r="H47" s="11">
        <v>2</v>
      </c>
      <c r="I47" s="5">
        <f t="shared" si="3"/>
        <v>0</v>
      </c>
      <c r="J47" s="14"/>
    </row>
    <row r="48" spans="1:10" x14ac:dyDescent="0.25">
      <c r="A48" s="139">
        <v>43957</v>
      </c>
      <c r="B48" s="11">
        <v>32</v>
      </c>
      <c r="C48" s="5">
        <f t="shared" si="4"/>
        <v>0</v>
      </c>
      <c r="D48" s="14">
        <f t="shared" si="1"/>
        <v>0</v>
      </c>
      <c r="E48" s="11">
        <v>30</v>
      </c>
      <c r="F48" s="5">
        <f t="shared" si="2"/>
        <v>0</v>
      </c>
      <c r="G48" s="14"/>
      <c r="H48" s="11">
        <v>2</v>
      </c>
      <c r="I48" s="5">
        <f t="shared" si="3"/>
        <v>0</v>
      </c>
      <c r="J48" s="14"/>
    </row>
    <row r="49" spans="1:10" x14ac:dyDescent="0.25">
      <c r="A49" s="139">
        <v>43958</v>
      </c>
      <c r="B49" s="11">
        <v>32</v>
      </c>
      <c r="C49" s="5">
        <f t="shared" si="4"/>
        <v>0</v>
      </c>
      <c r="D49" s="14">
        <f t="shared" si="1"/>
        <v>0</v>
      </c>
      <c r="E49" s="11">
        <v>30</v>
      </c>
      <c r="F49" s="5">
        <f t="shared" si="2"/>
        <v>0</v>
      </c>
      <c r="G49" s="14"/>
      <c r="H49" s="11">
        <v>2</v>
      </c>
      <c r="I49" s="5">
        <f t="shared" si="3"/>
        <v>0</v>
      </c>
      <c r="J49" s="14"/>
    </row>
    <row r="50" spans="1:10" x14ac:dyDescent="0.25">
      <c r="A50" s="139">
        <v>43959</v>
      </c>
      <c r="B50" s="11">
        <v>32</v>
      </c>
      <c r="C50" s="5">
        <f t="shared" si="4"/>
        <v>0</v>
      </c>
      <c r="D50" s="14">
        <f t="shared" si="1"/>
        <v>0</v>
      </c>
      <c r="E50" s="11">
        <v>30</v>
      </c>
      <c r="F50" s="5">
        <f t="shared" si="2"/>
        <v>0</v>
      </c>
      <c r="G50" s="14"/>
      <c r="H50" s="11">
        <v>2</v>
      </c>
      <c r="I50" s="5">
        <f t="shared" si="3"/>
        <v>0</v>
      </c>
      <c r="J50" s="14"/>
    </row>
    <row r="51" spans="1:10" x14ac:dyDescent="0.25">
      <c r="A51" s="139">
        <v>43960</v>
      </c>
      <c r="B51" s="11">
        <v>32</v>
      </c>
      <c r="C51" s="5">
        <f t="shared" si="4"/>
        <v>0</v>
      </c>
      <c r="D51" s="14">
        <f t="shared" si="1"/>
        <v>1</v>
      </c>
      <c r="E51" s="11">
        <v>30</v>
      </c>
      <c r="F51" s="5">
        <f t="shared" si="2"/>
        <v>0</v>
      </c>
      <c r="G51" s="14">
        <v>1</v>
      </c>
      <c r="H51" s="11">
        <v>2</v>
      </c>
      <c r="I51" s="5">
        <f t="shared" si="3"/>
        <v>0</v>
      </c>
      <c r="J51" s="14"/>
    </row>
    <row r="52" spans="1:10" x14ac:dyDescent="0.25">
      <c r="A52" s="141">
        <v>43961</v>
      </c>
      <c r="B52" s="11">
        <v>33</v>
      </c>
      <c r="C52" s="5">
        <f t="shared" si="4"/>
        <v>1</v>
      </c>
      <c r="D52" s="14">
        <f t="shared" si="1"/>
        <v>0</v>
      </c>
      <c r="E52" s="22">
        <v>31</v>
      </c>
      <c r="F52" s="5">
        <f t="shared" si="2"/>
        <v>1</v>
      </c>
      <c r="G52" s="14"/>
      <c r="H52" s="22">
        <v>2</v>
      </c>
      <c r="I52" s="5">
        <f t="shared" si="3"/>
        <v>0</v>
      </c>
      <c r="J52" s="14"/>
    </row>
    <row r="53" spans="1:10" x14ac:dyDescent="0.25">
      <c r="A53" s="139">
        <v>43962</v>
      </c>
      <c r="B53" s="11">
        <v>34</v>
      </c>
      <c r="C53" s="5">
        <f t="shared" si="4"/>
        <v>1</v>
      </c>
      <c r="D53" s="14">
        <f t="shared" si="1"/>
        <v>2</v>
      </c>
      <c r="E53" s="11">
        <v>32</v>
      </c>
      <c r="F53" s="5">
        <f t="shared" si="2"/>
        <v>1</v>
      </c>
      <c r="G53" s="14">
        <v>2</v>
      </c>
      <c r="H53" s="11">
        <v>2</v>
      </c>
      <c r="I53" s="5">
        <f t="shared" si="3"/>
        <v>0</v>
      </c>
      <c r="J53" s="14"/>
    </row>
    <row r="54" spans="1:10" x14ac:dyDescent="0.25">
      <c r="A54" s="139">
        <v>43963</v>
      </c>
      <c r="B54" s="11">
        <v>35</v>
      </c>
      <c r="C54" s="5">
        <f t="shared" si="4"/>
        <v>1</v>
      </c>
      <c r="D54" s="14">
        <f t="shared" si="1"/>
        <v>1</v>
      </c>
      <c r="E54" s="11">
        <v>32</v>
      </c>
      <c r="F54" s="5">
        <f t="shared" si="2"/>
        <v>0</v>
      </c>
      <c r="G54" s="14"/>
      <c r="H54" s="11">
        <v>3</v>
      </c>
      <c r="I54" s="5">
        <f t="shared" si="3"/>
        <v>1</v>
      </c>
      <c r="J54" s="14">
        <v>1</v>
      </c>
    </row>
    <row r="55" spans="1:10" x14ac:dyDescent="0.25">
      <c r="A55" s="139">
        <v>43964</v>
      </c>
      <c r="B55" s="11">
        <v>36</v>
      </c>
      <c r="C55" s="5">
        <f t="shared" si="4"/>
        <v>1</v>
      </c>
      <c r="D55" s="14">
        <f t="shared" si="1"/>
        <v>1</v>
      </c>
      <c r="E55" s="11">
        <v>33</v>
      </c>
      <c r="F55" s="5">
        <f t="shared" si="2"/>
        <v>1</v>
      </c>
      <c r="G55" s="14"/>
      <c r="H55" s="11">
        <v>3</v>
      </c>
      <c r="I55" s="5">
        <f t="shared" si="3"/>
        <v>0</v>
      </c>
      <c r="J55" s="14">
        <v>1</v>
      </c>
    </row>
    <row r="56" spans="1:10" x14ac:dyDescent="0.25">
      <c r="A56" s="139">
        <v>43965</v>
      </c>
      <c r="B56" s="11">
        <v>36</v>
      </c>
      <c r="C56" s="5">
        <f t="shared" si="4"/>
        <v>0</v>
      </c>
      <c r="D56" s="14">
        <f t="shared" si="1"/>
        <v>0</v>
      </c>
      <c r="E56" s="11">
        <v>33</v>
      </c>
      <c r="F56" s="5">
        <f t="shared" si="2"/>
        <v>0</v>
      </c>
      <c r="G56" s="14"/>
      <c r="H56" s="11">
        <v>3</v>
      </c>
      <c r="I56" s="5">
        <f t="shared" si="3"/>
        <v>0</v>
      </c>
      <c r="J56" s="14"/>
    </row>
    <row r="57" spans="1:10" x14ac:dyDescent="0.25">
      <c r="A57" s="139">
        <v>43966</v>
      </c>
      <c r="B57" s="11">
        <v>36</v>
      </c>
      <c r="C57" s="5">
        <f t="shared" si="4"/>
        <v>0</v>
      </c>
      <c r="D57" s="14">
        <f t="shared" si="1"/>
        <v>0</v>
      </c>
      <c r="E57" s="11">
        <v>33</v>
      </c>
      <c r="F57" s="5">
        <f t="shared" si="2"/>
        <v>0</v>
      </c>
      <c r="G57" s="14"/>
      <c r="H57" s="11">
        <v>3</v>
      </c>
      <c r="I57" s="5">
        <f t="shared" si="3"/>
        <v>0</v>
      </c>
      <c r="J57" s="14"/>
    </row>
    <row r="58" spans="1:10" x14ac:dyDescent="0.25">
      <c r="A58" s="139">
        <v>43967</v>
      </c>
      <c r="B58" s="11">
        <v>36</v>
      </c>
      <c r="C58" s="5">
        <f t="shared" si="4"/>
        <v>0</v>
      </c>
      <c r="D58" s="14">
        <f t="shared" si="1"/>
        <v>0</v>
      </c>
      <c r="E58" s="11">
        <v>33</v>
      </c>
      <c r="F58" s="5">
        <f t="shared" si="2"/>
        <v>0</v>
      </c>
      <c r="G58" s="14"/>
      <c r="H58" s="11">
        <v>3</v>
      </c>
      <c r="I58" s="5">
        <f t="shared" si="3"/>
        <v>0</v>
      </c>
      <c r="J58" s="14"/>
    </row>
    <row r="59" spans="1:10" x14ac:dyDescent="0.25">
      <c r="A59" s="141">
        <v>43968</v>
      </c>
      <c r="B59" s="11">
        <v>37</v>
      </c>
      <c r="C59" s="5">
        <f t="shared" si="4"/>
        <v>1</v>
      </c>
      <c r="D59" s="14">
        <f t="shared" si="1"/>
        <v>1</v>
      </c>
      <c r="E59" s="22">
        <v>34</v>
      </c>
      <c r="F59" s="5">
        <f t="shared" si="2"/>
        <v>1</v>
      </c>
      <c r="G59" s="14">
        <v>1</v>
      </c>
      <c r="H59" s="22">
        <v>3</v>
      </c>
      <c r="I59" s="5">
        <f t="shared" si="3"/>
        <v>0</v>
      </c>
      <c r="J59" s="14"/>
    </row>
    <row r="60" spans="1:10" x14ac:dyDescent="0.25">
      <c r="A60" s="139">
        <v>43969</v>
      </c>
      <c r="B60" s="11">
        <v>37</v>
      </c>
      <c r="C60" s="5">
        <f t="shared" si="4"/>
        <v>0</v>
      </c>
      <c r="D60" s="14">
        <f t="shared" si="1"/>
        <v>0</v>
      </c>
      <c r="E60" s="11">
        <v>34</v>
      </c>
      <c r="F60" s="5">
        <f t="shared" si="2"/>
        <v>0</v>
      </c>
      <c r="G60" s="14"/>
      <c r="H60" s="11">
        <v>3</v>
      </c>
      <c r="I60" s="5">
        <f t="shared" si="3"/>
        <v>0</v>
      </c>
      <c r="J60" s="14"/>
    </row>
    <row r="61" spans="1:10" x14ac:dyDescent="0.25">
      <c r="A61" s="139">
        <v>43970</v>
      </c>
      <c r="B61" s="11">
        <v>37</v>
      </c>
      <c r="C61" s="5">
        <f t="shared" si="4"/>
        <v>0</v>
      </c>
      <c r="D61" s="14">
        <f t="shared" si="1"/>
        <v>0</v>
      </c>
      <c r="E61" s="11">
        <v>34</v>
      </c>
      <c r="F61" s="5">
        <f t="shared" si="2"/>
        <v>0</v>
      </c>
      <c r="G61" s="14"/>
      <c r="H61" s="11">
        <v>3</v>
      </c>
      <c r="I61" s="5">
        <f t="shared" si="3"/>
        <v>0</v>
      </c>
      <c r="J61" s="14"/>
    </row>
    <row r="62" spans="1:10" x14ac:dyDescent="0.25">
      <c r="A62" s="139">
        <v>43971</v>
      </c>
      <c r="B62" s="11">
        <v>38</v>
      </c>
      <c r="C62" s="5">
        <f t="shared" si="4"/>
        <v>1</v>
      </c>
      <c r="D62" s="14">
        <f t="shared" si="1"/>
        <v>1</v>
      </c>
      <c r="E62" s="11">
        <v>35</v>
      </c>
      <c r="F62" s="5">
        <f t="shared" si="2"/>
        <v>1</v>
      </c>
      <c r="G62" s="14">
        <v>1</v>
      </c>
      <c r="H62" s="11">
        <v>3</v>
      </c>
      <c r="I62" s="5">
        <f t="shared" si="3"/>
        <v>0</v>
      </c>
      <c r="J62" s="14"/>
    </row>
    <row r="63" spans="1:10" x14ac:dyDescent="0.25">
      <c r="A63" s="139">
        <v>43972</v>
      </c>
      <c r="B63" s="11">
        <v>38</v>
      </c>
      <c r="C63" s="5">
        <f t="shared" si="4"/>
        <v>0</v>
      </c>
      <c r="D63" s="14">
        <f t="shared" si="1"/>
        <v>0</v>
      </c>
      <c r="E63" s="11">
        <v>35</v>
      </c>
      <c r="F63" s="5">
        <f t="shared" si="2"/>
        <v>0</v>
      </c>
      <c r="G63" s="14"/>
      <c r="H63" s="11">
        <v>3</v>
      </c>
      <c r="I63" s="5">
        <f t="shared" si="3"/>
        <v>0</v>
      </c>
      <c r="J63" s="14"/>
    </row>
    <row r="64" spans="1:10" x14ac:dyDescent="0.25">
      <c r="A64" s="139">
        <v>43973</v>
      </c>
      <c r="B64" s="11">
        <v>40</v>
      </c>
      <c r="C64" s="5">
        <f t="shared" si="4"/>
        <v>2</v>
      </c>
      <c r="D64" s="14">
        <f t="shared" si="1"/>
        <v>2</v>
      </c>
      <c r="E64" s="11">
        <v>37</v>
      </c>
      <c r="F64" s="5">
        <f t="shared" si="2"/>
        <v>2</v>
      </c>
      <c r="G64" s="14">
        <v>2</v>
      </c>
      <c r="H64" s="11">
        <v>3</v>
      </c>
      <c r="I64" s="5">
        <f t="shared" si="3"/>
        <v>0</v>
      </c>
      <c r="J64" s="14"/>
    </row>
    <row r="65" spans="1:10" x14ac:dyDescent="0.25">
      <c r="A65" s="139">
        <v>43974</v>
      </c>
      <c r="B65" s="11">
        <v>40</v>
      </c>
      <c r="C65" s="5">
        <f t="shared" si="4"/>
        <v>0</v>
      </c>
      <c r="D65" s="14">
        <f t="shared" si="1"/>
        <v>1</v>
      </c>
      <c r="E65" s="11">
        <v>37</v>
      </c>
      <c r="F65" s="5">
        <f t="shared" si="2"/>
        <v>0</v>
      </c>
      <c r="G65" s="14"/>
      <c r="H65" s="11">
        <v>3</v>
      </c>
      <c r="I65" s="5">
        <f t="shared" si="3"/>
        <v>0</v>
      </c>
      <c r="J65" s="14">
        <v>1</v>
      </c>
    </row>
    <row r="66" spans="1:10" x14ac:dyDescent="0.25">
      <c r="A66" s="139">
        <v>43975</v>
      </c>
      <c r="B66" s="11">
        <v>40</v>
      </c>
      <c r="C66" s="5">
        <f t="shared" si="4"/>
        <v>0</v>
      </c>
      <c r="D66" s="14">
        <f t="shared" si="1"/>
        <v>1</v>
      </c>
      <c r="E66" s="11">
        <v>37</v>
      </c>
      <c r="F66" s="5">
        <f t="shared" si="2"/>
        <v>0</v>
      </c>
      <c r="G66" s="14">
        <v>1</v>
      </c>
      <c r="H66" s="11">
        <v>3</v>
      </c>
      <c r="I66" s="5">
        <f t="shared" si="3"/>
        <v>0</v>
      </c>
      <c r="J66" s="14"/>
    </row>
    <row r="67" spans="1:10" x14ac:dyDescent="0.25">
      <c r="A67" s="139">
        <v>43976</v>
      </c>
      <c r="B67" s="11">
        <v>40</v>
      </c>
      <c r="C67" s="5">
        <f t="shared" si="4"/>
        <v>0</v>
      </c>
      <c r="D67" s="14">
        <f t="shared" si="1"/>
        <v>0</v>
      </c>
      <c r="E67" s="11">
        <v>37</v>
      </c>
      <c r="F67" s="5">
        <f t="shared" si="2"/>
        <v>0</v>
      </c>
      <c r="G67" s="14"/>
      <c r="H67" s="11">
        <v>3</v>
      </c>
      <c r="I67" s="5">
        <f t="shared" si="3"/>
        <v>0</v>
      </c>
      <c r="J67" s="14"/>
    </row>
    <row r="68" spans="1:10" x14ac:dyDescent="0.25">
      <c r="A68" s="139">
        <v>43977</v>
      </c>
      <c r="B68" s="11">
        <v>40</v>
      </c>
      <c r="C68" s="5">
        <f t="shared" si="4"/>
        <v>0</v>
      </c>
      <c r="D68" s="14">
        <f t="shared" si="1"/>
        <v>0</v>
      </c>
      <c r="E68" s="11">
        <v>37</v>
      </c>
      <c r="F68" s="5">
        <f t="shared" si="2"/>
        <v>0</v>
      </c>
      <c r="G68" s="14"/>
      <c r="H68" s="11">
        <v>3</v>
      </c>
      <c r="I68" s="5">
        <f t="shared" si="3"/>
        <v>0</v>
      </c>
      <c r="J68" s="14"/>
    </row>
    <row r="69" spans="1:10" x14ac:dyDescent="0.25">
      <c r="A69" s="139">
        <v>43978</v>
      </c>
      <c r="B69" s="11">
        <v>40</v>
      </c>
      <c r="C69" s="5">
        <f t="shared" si="4"/>
        <v>0</v>
      </c>
      <c r="D69" s="14">
        <f t="shared" si="1"/>
        <v>0</v>
      </c>
      <c r="E69" s="11">
        <v>37</v>
      </c>
      <c r="F69" s="5">
        <f t="shared" si="2"/>
        <v>0</v>
      </c>
      <c r="G69" s="14"/>
      <c r="H69" s="11">
        <v>3</v>
      </c>
      <c r="I69" s="5">
        <f t="shared" si="3"/>
        <v>0</v>
      </c>
      <c r="J69" s="14"/>
    </row>
    <row r="70" spans="1:10" x14ac:dyDescent="0.25">
      <c r="A70" s="139">
        <v>43979</v>
      </c>
      <c r="B70" s="11">
        <v>40</v>
      </c>
      <c r="C70" s="5">
        <f t="shared" ref="C70:C101" si="5">B70-B69</f>
        <v>0</v>
      </c>
      <c r="D70" s="14">
        <f t="shared" ref="D70:D122" si="6">G70+J70</f>
        <v>0</v>
      </c>
      <c r="E70" s="11">
        <v>37</v>
      </c>
      <c r="F70" s="5">
        <f t="shared" si="2"/>
        <v>0</v>
      </c>
      <c r="G70" s="14"/>
      <c r="H70" s="11">
        <v>3</v>
      </c>
      <c r="I70" s="5">
        <f t="shared" si="3"/>
        <v>0</v>
      </c>
      <c r="J70" s="14"/>
    </row>
    <row r="71" spans="1:10" x14ac:dyDescent="0.25">
      <c r="A71" s="139">
        <v>43980</v>
      </c>
      <c r="B71" s="11">
        <v>41</v>
      </c>
      <c r="C71" s="5">
        <f t="shared" si="5"/>
        <v>1</v>
      </c>
      <c r="D71" s="14">
        <f t="shared" si="6"/>
        <v>1</v>
      </c>
      <c r="E71" s="11">
        <v>38</v>
      </c>
      <c r="F71" s="5">
        <f t="shared" ref="F71:F118" si="7">E71-E70</f>
        <v>1</v>
      </c>
      <c r="G71" s="14">
        <v>1</v>
      </c>
      <c r="H71" s="11">
        <v>3</v>
      </c>
      <c r="I71" s="5">
        <f t="shared" ref="I71:I118" si="8">H71-H70</f>
        <v>0</v>
      </c>
      <c r="J71" s="14"/>
    </row>
    <row r="72" spans="1:10" x14ac:dyDescent="0.25">
      <c r="A72" s="139">
        <v>43981</v>
      </c>
      <c r="B72" s="11">
        <v>41</v>
      </c>
      <c r="C72" s="5">
        <f t="shared" si="5"/>
        <v>0</v>
      </c>
      <c r="D72" s="14">
        <f t="shared" si="6"/>
        <v>0</v>
      </c>
      <c r="E72" s="11">
        <v>38</v>
      </c>
      <c r="F72" s="5">
        <f t="shared" si="7"/>
        <v>0</v>
      </c>
      <c r="G72" s="14"/>
      <c r="H72" s="11">
        <v>3</v>
      </c>
      <c r="I72" s="5">
        <f t="shared" si="8"/>
        <v>0</v>
      </c>
      <c r="J72" s="14"/>
    </row>
    <row r="73" spans="1:10" x14ac:dyDescent="0.25">
      <c r="A73" s="139">
        <v>43982</v>
      </c>
      <c r="B73" s="11">
        <v>41</v>
      </c>
      <c r="C73" s="5">
        <f t="shared" si="5"/>
        <v>0</v>
      </c>
      <c r="D73" s="14">
        <f t="shared" si="6"/>
        <v>1</v>
      </c>
      <c r="E73" s="11">
        <v>38</v>
      </c>
      <c r="F73" s="5">
        <f t="shared" si="7"/>
        <v>0</v>
      </c>
      <c r="G73" s="14">
        <v>1</v>
      </c>
      <c r="H73" s="11">
        <v>3</v>
      </c>
      <c r="I73" s="5">
        <f t="shared" si="8"/>
        <v>0</v>
      </c>
      <c r="J73" s="14"/>
    </row>
    <row r="74" spans="1:10" x14ac:dyDescent="0.25">
      <c r="A74" s="139">
        <v>43983</v>
      </c>
      <c r="B74" s="11">
        <v>41</v>
      </c>
      <c r="C74" s="5">
        <f t="shared" si="5"/>
        <v>0</v>
      </c>
      <c r="D74" s="14">
        <f t="shared" si="6"/>
        <v>0</v>
      </c>
      <c r="E74" s="11">
        <v>38</v>
      </c>
      <c r="F74" s="5">
        <f t="shared" si="7"/>
        <v>0</v>
      </c>
      <c r="G74" s="14"/>
      <c r="H74" s="11">
        <v>3</v>
      </c>
      <c r="I74" s="5">
        <f t="shared" si="8"/>
        <v>0</v>
      </c>
      <c r="J74" s="14"/>
    </row>
    <row r="75" spans="1:10" x14ac:dyDescent="0.25">
      <c r="A75" s="139">
        <v>43984</v>
      </c>
      <c r="B75" s="11">
        <v>42</v>
      </c>
      <c r="C75" s="5">
        <f t="shared" si="5"/>
        <v>1</v>
      </c>
      <c r="D75" s="14">
        <f t="shared" si="6"/>
        <v>0</v>
      </c>
      <c r="E75" s="11">
        <v>39</v>
      </c>
      <c r="F75" s="5">
        <f t="shared" si="7"/>
        <v>1</v>
      </c>
      <c r="G75" s="14"/>
      <c r="H75" s="11">
        <v>3</v>
      </c>
      <c r="I75" s="5">
        <f t="shared" si="8"/>
        <v>0</v>
      </c>
      <c r="J75" s="14"/>
    </row>
    <row r="76" spans="1:10" x14ac:dyDescent="0.25">
      <c r="A76" s="139">
        <v>43985</v>
      </c>
      <c r="B76" s="11">
        <v>42</v>
      </c>
      <c r="C76" s="5">
        <f t="shared" si="5"/>
        <v>0</v>
      </c>
      <c r="D76" s="14">
        <f t="shared" si="6"/>
        <v>0</v>
      </c>
      <c r="E76" s="11">
        <v>39</v>
      </c>
      <c r="F76" s="5">
        <f t="shared" si="7"/>
        <v>0</v>
      </c>
      <c r="G76" s="14"/>
      <c r="H76" s="11">
        <v>3</v>
      </c>
      <c r="I76" s="5">
        <f t="shared" si="8"/>
        <v>0</v>
      </c>
      <c r="J76" s="14"/>
    </row>
    <row r="77" spans="1:10" x14ac:dyDescent="0.25">
      <c r="A77" s="139">
        <v>43986</v>
      </c>
      <c r="B77" s="11">
        <v>42</v>
      </c>
      <c r="C77" s="5">
        <f t="shared" si="5"/>
        <v>0</v>
      </c>
      <c r="D77" s="14">
        <f t="shared" si="6"/>
        <v>0</v>
      </c>
      <c r="E77" s="11">
        <v>39</v>
      </c>
      <c r="F77" s="5">
        <f t="shared" si="7"/>
        <v>0</v>
      </c>
      <c r="G77" s="14"/>
      <c r="H77" s="11">
        <v>3</v>
      </c>
      <c r="I77" s="5">
        <f t="shared" si="8"/>
        <v>0</v>
      </c>
      <c r="J77" s="14"/>
    </row>
    <row r="78" spans="1:10" x14ac:dyDescent="0.25">
      <c r="A78" s="139">
        <v>43987</v>
      </c>
      <c r="B78" s="11">
        <v>42</v>
      </c>
      <c r="C78" s="5">
        <f t="shared" si="5"/>
        <v>0</v>
      </c>
      <c r="D78" s="14">
        <f t="shared" si="6"/>
        <v>0</v>
      </c>
      <c r="E78" s="11">
        <v>39</v>
      </c>
      <c r="F78" s="5">
        <f t="shared" si="7"/>
        <v>0</v>
      </c>
      <c r="G78" s="14"/>
      <c r="H78" s="11">
        <v>3</v>
      </c>
      <c r="I78" s="5">
        <f t="shared" si="8"/>
        <v>0</v>
      </c>
      <c r="J78" s="14"/>
    </row>
    <row r="79" spans="1:10" x14ac:dyDescent="0.25">
      <c r="A79" s="139">
        <v>43988</v>
      </c>
      <c r="B79" s="11">
        <v>43</v>
      </c>
      <c r="C79" s="5">
        <f t="shared" si="5"/>
        <v>1</v>
      </c>
      <c r="D79" s="14">
        <f t="shared" si="6"/>
        <v>0</v>
      </c>
      <c r="E79" s="11">
        <v>39</v>
      </c>
      <c r="F79" s="5">
        <f t="shared" si="7"/>
        <v>0</v>
      </c>
      <c r="G79" s="14"/>
      <c r="H79" s="11">
        <v>4</v>
      </c>
      <c r="I79" s="5">
        <f t="shared" si="8"/>
        <v>1</v>
      </c>
      <c r="J79" s="14"/>
    </row>
    <row r="80" spans="1:10" x14ac:dyDescent="0.25">
      <c r="A80" s="139">
        <v>43989</v>
      </c>
      <c r="B80" s="11">
        <v>43</v>
      </c>
      <c r="C80" s="5">
        <f t="shared" si="5"/>
        <v>0</v>
      </c>
      <c r="D80" s="14">
        <f t="shared" si="6"/>
        <v>0</v>
      </c>
      <c r="E80" s="11">
        <v>39</v>
      </c>
      <c r="F80" s="5">
        <f t="shared" si="7"/>
        <v>0</v>
      </c>
      <c r="G80" s="14"/>
      <c r="H80" s="11">
        <v>4</v>
      </c>
      <c r="I80" s="5">
        <f t="shared" si="8"/>
        <v>0</v>
      </c>
      <c r="J80" s="14"/>
    </row>
    <row r="81" spans="1:10" x14ac:dyDescent="0.25">
      <c r="A81" s="139">
        <v>43990</v>
      </c>
      <c r="B81" s="11">
        <v>43</v>
      </c>
      <c r="C81" s="5">
        <f t="shared" si="5"/>
        <v>0</v>
      </c>
      <c r="D81" s="14">
        <f t="shared" si="6"/>
        <v>0</v>
      </c>
      <c r="E81" s="11">
        <v>39</v>
      </c>
      <c r="F81" s="5">
        <f t="shared" si="7"/>
        <v>0</v>
      </c>
      <c r="G81" s="14"/>
      <c r="H81" s="11">
        <v>4</v>
      </c>
      <c r="I81" s="5">
        <f t="shared" si="8"/>
        <v>0</v>
      </c>
      <c r="J81" s="14"/>
    </row>
    <row r="82" spans="1:10" x14ac:dyDescent="0.25">
      <c r="A82" s="139">
        <v>43991</v>
      </c>
      <c r="B82" s="11">
        <v>43</v>
      </c>
      <c r="C82" s="5">
        <f t="shared" si="5"/>
        <v>0</v>
      </c>
      <c r="D82" s="14">
        <f t="shared" si="6"/>
        <v>0</v>
      </c>
      <c r="E82" s="11">
        <v>39</v>
      </c>
      <c r="F82" s="5">
        <f t="shared" si="7"/>
        <v>0</v>
      </c>
      <c r="G82" s="14"/>
      <c r="H82" s="11">
        <v>4</v>
      </c>
      <c r="I82" s="5">
        <f t="shared" si="8"/>
        <v>0</v>
      </c>
      <c r="J82" s="14"/>
    </row>
    <row r="83" spans="1:10" x14ac:dyDescent="0.25">
      <c r="A83" s="139">
        <v>43992</v>
      </c>
      <c r="B83" s="11">
        <v>43</v>
      </c>
      <c r="C83" s="5">
        <f t="shared" si="5"/>
        <v>0</v>
      </c>
      <c r="D83" s="14">
        <f t="shared" si="6"/>
        <v>2</v>
      </c>
      <c r="E83" s="11">
        <v>39</v>
      </c>
      <c r="F83" s="5">
        <f t="shared" si="7"/>
        <v>0</v>
      </c>
      <c r="G83" s="14">
        <v>2</v>
      </c>
      <c r="H83" s="11">
        <v>4</v>
      </c>
      <c r="I83" s="5">
        <f t="shared" si="8"/>
        <v>0</v>
      </c>
      <c r="J83" s="14"/>
    </row>
    <row r="84" spans="1:10" x14ac:dyDescent="0.25">
      <c r="A84" s="139">
        <v>43993</v>
      </c>
      <c r="B84" s="11">
        <v>45</v>
      </c>
      <c r="C84" s="5">
        <f t="shared" si="5"/>
        <v>2</v>
      </c>
      <c r="D84" s="14">
        <f t="shared" si="6"/>
        <v>0</v>
      </c>
      <c r="E84" s="11">
        <v>40</v>
      </c>
      <c r="F84" s="5">
        <f t="shared" si="7"/>
        <v>1</v>
      </c>
      <c r="G84" s="14"/>
      <c r="H84" s="11">
        <v>5</v>
      </c>
      <c r="I84" s="5">
        <f t="shared" si="8"/>
        <v>1</v>
      </c>
      <c r="J84" s="14"/>
    </row>
    <row r="85" spans="1:10" x14ac:dyDescent="0.25">
      <c r="A85" s="139">
        <v>43994</v>
      </c>
      <c r="B85" s="11">
        <v>45</v>
      </c>
      <c r="C85" s="5">
        <f t="shared" si="5"/>
        <v>0</v>
      </c>
      <c r="D85" s="14">
        <f t="shared" si="6"/>
        <v>2</v>
      </c>
      <c r="E85" s="11">
        <v>40</v>
      </c>
      <c r="F85" s="5">
        <f t="shared" si="7"/>
        <v>0</v>
      </c>
      <c r="G85" s="14">
        <v>1</v>
      </c>
      <c r="H85" s="11">
        <v>5</v>
      </c>
      <c r="I85" s="5">
        <f t="shared" si="8"/>
        <v>0</v>
      </c>
      <c r="J85" s="135">
        <v>1</v>
      </c>
    </row>
    <row r="86" spans="1:10" x14ac:dyDescent="0.25">
      <c r="A86" s="139">
        <v>43995</v>
      </c>
      <c r="B86" s="11">
        <v>45</v>
      </c>
      <c r="C86" s="5">
        <f t="shared" si="5"/>
        <v>0</v>
      </c>
      <c r="D86" s="14">
        <f t="shared" si="6"/>
        <v>0</v>
      </c>
      <c r="E86" s="11">
        <v>40</v>
      </c>
      <c r="F86" s="5">
        <f t="shared" si="7"/>
        <v>0</v>
      </c>
      <c r="G86" s="14"/>
      <c r="H86" s="11">
        <v>5</v>
      </c>
      <c r="I86" s="5">
        <f t="shared" si="8"/>
        <v>0</v>
      </c>
      <c r="J86" s="14"/>
    </row>
    <row r="87" spans="1:10" x14ac:dyDescent="0.25">
      <c r="A87" s="139">
        <v>43996</v>
      </c>
      <c r="B87" s="11">
        <v>48</v>
      </c>
      <c r="C87" s="5">
        <f t="shared" si="5"/>
        <v>3</v>
      </c>
      <c r="D87" s="14">
        <f t="shared" si="6"/>
        <v>1</v>
      </c>
      <c r="E87" s="11">
        <v>42</v>
      </c>
      <c r="F87" s="5">
        <f t="shared" si="7"/>
        <v>2</v>
      </c>
      <c r="G87" s="14">
        <v>1</v>
      </c>
      <c r="H87" s="11">
        <v>6</v>
      </c>
      <c r="I87" s="5">
        <f t="shared" si="8"/>
        <v>1</v>
      </c>
      <c r="J87" s="14"/>
    </row>
    <row r="88" spans="1:10" x14ac:dyDescent="0.25">
      <c r="A88" s="139">
        <v>43997</v>
      </c>
      <c r="B88" s="11">
        <v>48</v>
      </c>
      <c r="C88" s="5">
        <f t="shared" si="5"/>
        <v>0</v>
      </c>
      <c r="D88" s="14">
        <f t="shared" si="6"/>
        <v>0</v>
      </c>
      <c r="E88" s="11">
        <v>42</v>
      </c>
      <c r="F88" s="5">
        <f t="shared" si="7"/>
        <v>0</v>
      </c>
      <c r="G88" s="14"/>
      <c r="H88" s="11">
        <v>6</v>
      </c>
      <c r="I88" s="5">
        <f t="shared" si="8"/>
        <v>0</v>
      </c>
      <c r="J88" s="14"/>
    </row>
    <row r="89" spans="1:10" x14ac:dyDescent="0.25">
      <c r="A89" s="139">
        <v>43998</v>
      </c>
      <c r="B89" s="11">
        <v>49</v>
      </c>
      <c r="C89" s="5">
        <f t="shared" si="5"/>
        <v>1</v>
      </c>
      <c r="D89" s="14">
        <f t="shared" si="6"/>
        <v>0</v>
      </c>
      <c r="E89" s="11">
        <v>43</v>
      </c>
      <c r="F89" s="5">
        <f t="shared" si="7"/>
        <v>1</v>
      </c>
      <c r="G89" s="14"/>
      <c r="H89" s="11">
        <v>6</v>
      </c>
      <c r="I89" s="5">
        <f t="shared" si="8"/>
        <v>0</v>
      </c>
      <c r="J89" s="14"/>
    </row>
    <row r="90" spans="1:10" x14ac:dyDescent="0.25">
      <c r="A90" s="139">
        <v>43999</v>
      </c>
      <c r="B90" s="11">
        <v>49</v>
      </c>
      <c r="C90" s="5">
        <f t="shared" si="5"/>
        <v>0</v>
      </c>
      <c r="D90" s="14">
        <f t="shared" si="6"/>
        <v>0</v>
      </c>
      <c r="E90" s="11">
        <v>43</v>
      </c>
      <c r="F90" s="5">
        <f t="shared" si="7"/>
        <v>0</v>
      </c>
      <c r="G90" s="14"/>
      <c r="H90" s="11">
        <v>6</v>
      </c>
      <c r="I90" s="5">
        <f t="shared" si="8"/>
        <v>0</v>
      </c>
      <c r="J90" s="14"/>
    </row>
    <row r="91" spans="1:10" x14ac:dyDescent="0.25">
      <c r="A91" s="139">
        <v>44000</v>
      </c>
      <c r="B91" s="11">
        <v>49</v>
      </c>
      <c r="C91" s="5">
        <f t="shared" si="5"/>
        <v>0</v>
      </c>
      <c r="D91" s="14">
        <f t="shared" si="6"/>
        <v>0</v>
      </c>
      <c r="E91" s="11">
        <v>43</v>
      </c>
      <c r="F91" s="5">
        <f t="shared" si="7"/>
        <v>0</v>
      </c>
      <c r="G91" s="14"/>
      <c r="H91" s="11">
        <v>6</v>
      </c>
      <c r="I91" s="5">
        <f t="shared" si="8"/>
        <v>0</v>
      </c>
      <c r="J91" s="14"/>
    </row>
    <row r="92" spans="1:10" x14ac:dyDescent="0.25">
      <c r="A92" s="139">
        <v>44001</v>
      </c>
      <c r="B92" s="11">
        <v>49</v>
      </c>
      <c r="C92" s="5">
        <f t="shared" si="5"/>
        <v>0</v>
      </c>
      <c r="D92" s="14">
        <f t="shared" si="6"/>
        <v>0</v>
      </c>
      <c r="E92" s="11">
        <v>43</v>
      </c>
      <c r="F92" s="5">
        <f t="shared" si="7"/>
        <v>0</v>
      </c>
      <c r="G92" s="14"/>
      <c r="H92" s="11">
        <v>6</v>
      </c>
      <c r="I92" s="5">
        <f t="shared" si="8"/>
        <v>0</v>
      </c>
      <c r="J92" s="14"/>
    </row>
    <row r="93" spans="1:10" x14ac:dyDescent="0.25">
      <c r="A93" s="139">
        <v>44002</v>
      </c>
      <c r="B93" s="11">
        <v>49</v>
      </c>
      <c r="C93" s="5">
        <f t="shared" si="5"/>
        <v>0</v>
      </c>
      <c r="D93" s="14">
        <f t="shared" si="6"/>
        <v>0</v>
      </c>
      <c r="E93" s="11">
        <v>43</v>
      </c>
      <c r="F93" s="5">
        <f t="shared" si="7"/>
        <v>0</v>
      </c>
      <c r="G93" s="14"/>
      <c r="H93" s="11">
        <v>6</v>
      </c>
      <c r="I93" s="5">
        <f t="shared" si="8"/>
        <v>0</v>
      </c>
      <c r="J93" s="14"/>
    </row>
    <row r="94" spans="1:10" x14ac:dyDescent="0.25">
      <c r="A94" s="139">
        <v>44003</v>
      </c>
      <c r="B94" s="11">
        <v>49</v>
      </c>
      <c r="C94" s="5">
        <f t="shared" si="5"/>
        <v>0</v>
      </c>
      <c r="D94" s="14">
        <f t="shared" si="6"/>
        <v>0</v>
      </c>
      <c r="E94" s="11">
        <v>43</v>
      </c>
      <c r="F94" s="5">
        <f t="shared" si="7"/>
        <v>0</v>
      </c>
      <c r="G94" s="14"/>
      <c r="H94" s="11">
        <v>6</v>
      </c>
      <c r="I94" s="5">
        <f t="shared" si="8"/>
        <v>0</v>
      </c>
      <c r="J94" s="14"/>
    </row>
    <row r="95" spans="1:10" x14ac:dyDescent="0.25">
      <c r="A95" s="139">
        <v>44004</v>
      </c>
      <c r="B95" s="11">
        <v>49</v>
      </c>
      <c r="C95" s="5">
        <f t="shared" si="5"/>
        <v>0</v>
      </c>
      <c r="D95" s="14">
        <f t="shared" si="6"/>
        <v>0</v>
      </c>
      <c r="E95" s="11">
        <v>43</v>
      </c>
      <c r="F95" s="5">
        <f t="shared" si="7"/>
        <v>0</v>
      </c>
      <c r="G95" s="14"/>
      <c r="H95" s="11">
        <v>6</v>
      </c>
      <c r="I95" s="5">
        <f t="shared" si="8"/>
        <v>0</v>
      </c>
      <c r="J95" s="14"/>
    </row>
    <row r="96" spans="1:10" x14ac:dyDescent="0.25">
      <c r="A96" s="139">
        <v>44005</v>
      </c>
      <c r="B96" s="11">
        <v>49</v>
      </c>
      <c r="C96" s="5">
        <f t="shared" si="5"/>
        <v>0</v>
      </c>
      <c r="D96" s="14">
        <f t="shared" si="6"/>
        <v>0</v>
      </c>
      <c r="E96" s="11">
        <v>43</v>
      </c>
      <c r="F96" s="5">
        <f t="shared" si="7"/>
        <v>0</v>
      </c>
      <c r="G96" s="14"/>
      <c r="H96" s="11">
        <v>6</v>
      </c>
      <c r="I96" s="5">
        <f t="shared" si="8"/>
        <v>0</v>
      </c>
      <c r="J96" s="14"/>
    </row>
    <row r="97" spans="1:10" x14ac:dyDescent="0.25">
      <c r="A97" s="139">
        <v>44006</v>
      </c>
      <c r="B97" s="11">
        <v>49</v>
      </c>
      <c r="C97" s="5">
        <f t="shared" si="5"/>
        <v>0</v>
      </c>
      <c r="D97" s="14">
        <f t="shared" si="6"/>
        <v>0</v>
      </c>
      <c r="E97" s="11">
        <v>43</v>
      </c>
      <c r="F97" s="5">
        <f t="shared" si="7"/>
        <v>0</v>
      </c>
      <c r="G97" s="14"/>
      <c r="H97" s="11">
        <v>6</v>
      </c>
      <c r="I97" s="5">
        <f t="shared" si="8"/>
        <v>0</v>
      </c>
      <c r="J97" s="14"/>
    </row>
    <row r="98" spans="1:10" x14ac:dyDescent="0.25">
      <c r="A98" s="139">
        <v>44007</v>
      </c>
      <c r="B98" s="11">
        <v>49</v>
      </c>
      <c r="C98" s="5">
        <f t="shared" si="5"/>
        <v>0</v>
      </c>
      <c r="D98" s="14">
        <f t="shared" si="6"/>
        <v>1</v>
      </c>
      <c r="E98" s="11">
        <v>43</v>
      </c>
      <c r="F98" s="5">
        <f t="shared" si="7"/>
        <v>0</v>
      </c>
      <c r="G98" s="14">
        <v>1</v>
      </c>
      <c r="H98" s="11">
        <v>6</v>
      </c>
      <c r="I98" s="5">
        <f t="shared" si="8"/>
        <v>0</v>
      </c>
      <c r="J98" s="14"/>
    </row>
    <row r="99" spans="1:10" x14ac:dyDescent="0.25">
      <c r="A99" s="139">
        <v>44008</v>
      </c>
      <c r="B99" s="11">
        <v>50</v>
      </c>
      <c r="C99" s="5">
        <f t="shared" si="5"/>
        <v>1</v>
      </c>
      <c r="D99" s="14">
        <f t="shared" si="6"/>
        <v>0</v>
      </c>
      <c r="E99" s="11">
        <v>44</v>
      </c>
      <c r="F99" s="5">
        <f t="shared" si="7"/>
        <v>1</v>
      </c>
      <c r="G99" s="14"/>
      <c r="H99" s="11">
        <v>6</v>
      </c>
      <c r="I99" s="5">
        <f t="shared" si="8"/>
        <v>0</v>
      </c>
      <c r="J99" s="14"/>
    </row>
    <row r="100" spans="1:10" x14ac:dyDescent="0.25">
      <c r="A100" s="139">
        <v>44009</v>
      </c>
      <c r="B100" s="11">
        <v>50</v>
      </c>
      <c r="C100" s="5">
        <f t="shared" si="5"/>
        <v>0</v>
      </c>
      <c r="D100" s="14">
        <f t="shared" si="6"/>
        <v>1</v>
      </c>
      <c r="E100" s="11">
        <v>44</v>
      </c>
      <c r="F100" s="5">
        <f t="shared" si="7"/>
        <v>0</v>
      </c>
      <c r="G100" s="14">
        <v>1</v>
      </c>
      <c r="H100" s="11">
        <v>6</v>
      </c>
      <c r="I100" s="5">
        <f t="shared" si="8"/>
        <v>0</v>
      </c>
      <c r="J100" s="14"/>
    </row>
    <row r="101" spans="1:10" x14ac:dyDescent="0.25">
      <c r="A101" s="139">
        <v>44010</v>
      </c>
      <c r="B101" s="11">
        <v>50</v>
      </c>
      <c r="C101" s="5">
        <f t="shared" si="5"/>
        <v>0</v>
      </c>
      <c r="D101" s="14">
        <f t="shared" si="6"/>
        <v>1</v>
      </c>
      <c r="E101" s="11">
        <v>44</v>
      </c>
      <c r="F101" s="5">
        <f t="shared" si="7"/>
        <v>0</v>
      </c>
      <c r="G101" s="14">
        <v>1</v>
      </c>
      <c r="H101" s="11">
        <v>6</v>
      </c>
      <c r="I101" s="5">
        <f t="shared" si="8"/>
        <v>0</v>
      </c>
      <c r="J101" s="14"/>
    </row>
    <row r="102" spans="1:10" x14ac:dyDescent="0.25">
      <c r="A102" s="139">
        <v>44011</v>
      </c>
      <c r="B102" s="11">
        <v>53</v>
      </c>
      <c r="C102" s="5">
        <f t="shared" ref="C102:C118" si="9">B102-B101</f>
        <v>3</v>
      </c>
      <c r="D102" s="14">
        <f t="shared" si="6"/>
        <v>1</v>
      </c>
      <c r="E102" s="11">
        <v>47</v>
      </c>
      <c r="F102" s="5">
        <f t="shared" si="7"/>
        <v>3</v>
      </c>
      <c r="G102" s="14">
        <v>1</v>
      </c>
      <c r="H102" s="11">
        <v>6</v>
      </c>
      <c r="I102" s="5">
        <f t="shared" si="8"/>
        <v>0</v>
      </c>
      <c r="J102" s="14"/>
    </row>
    <row r="103" spans="1:10" x14ac:dyDescent="0.25">
      <c r="A103" s="139">
        <v>44012</v>
      </c>
      <c r="B103" s="11">
        <v>53</v>
      </c>
      <c r="C103" s="5">
        <f t="shared" si="9"/>
        <v>0</v>
      </c>
      <c r="D103" s="14">
        <f t="shared" si="6"/>
        <v>0</v>
      </c>
      <c r="E103" s="11">
        <v>47</v>
      </c>
      <c r="F103" s="5">
        <f t="shared" si="7"/>
        <v>0</v>
      </c>
      <c r="G103" s="14"/>
      <c r="H103" s="11">
        <v>6</v>
      </c>
      <c r="I103" s="5">
        <f t="shared" si="8"/>
        <v>0</v>
      </c>
      <c r="J103" s="14"/>
    </row>
    <row r="104" spans="1:10" x14ac:dyDescent="0.25">
      <c r="A104" s="139">
        <v>44013</v>
      </c>
      <c r="B104" s="11">
        <v>53</v>
      </c>
      <c r="C104" s="5">
        <f t="shared" si="9"/>
        <v>0</v>
      </c>
      <c r="D104" s="14">
        <f t="shared" si="6"/>
        <v>0</v>
      </c>
      <c r="E104" s="11">
        <v>47</v>
      </c>
      <c r="F104" s="5">
        <f t="shared" si="7"/>
        <v>0</v>
      </c>
      <c r="G104" s="14"/>
      <c r="H104" s="11">
        <v>6</v>
      </c>
      <c r="I104" s="5">
        <f t="shared" si="8"/>
        <v>0</v>
      </c>
      <c r="J104" s="14"/>
    </row>
    <row r="105" spans="1:10" x14ac:dyDescent="0.25">
      <c r="A105" s="139">
        <v>44014</v>
      </c>
      <c r="B105" s="11">
        <v>53</v>
      </c>
      <c r="C105" s="5">
        <f t="shared" si="9"/>
        <v>0</v>
      </c>
      <c r="D105" s="14">
        <f t="shared" si="6"/>
        <v>0</v>
      </c>
      <c r="E105" s="11">
        <v>47</v>
      </c>
      <c r="F105" s="5">
        <f t="shared" si="7"/>
        <v>0</v>
      </c>
      <c r="G105" s="14"/>
      <c r="H105" s="11">
        <v>6</v>
      </c>
      <c r="I105" s="5">
        <f t="shared" si="8"/>
        <v>0</v>
      </c>
      <c r="J105" s="14"/>
    </row>
    <row r="106" spans="1:10" x14ac:dyDescent="0.25">
      <c r="A106" s="139">
        <v>44015</v>
      </c>
      <c r="B106" s="11">
        <v>53</v>
      </c>
      <c r="C106" s="5">
        <f t="shared" si="9"/>
        <v>0</v>
      </c>
      <c r="D106" s="14">
        <f t="shared" si="6"/>
        <v>0</v>
      </c>
      <c r="E106" s="11">
        <v>47</v>
      </c>
      <c r="F106" s="5">
        <f t="shared" si="7"/>
        <v>0</v>
      </c>
      <c r="G106" s="14"/>
      <c r="H106" s="11">
        <v>6</v>
      </c>
      <c r="I106" s="5">
        <f t="shared" si="8"/>
        <v>0</v>
      </c>
      <c r="J106" s="14"/>
    </row>
    <row r="107" spans="1:10" x14ac:dyDescent="0.25">
      <c r="A107" s="139">
        <v>44016</v>
      </c>
      <c r="B107" s="11">
        <v>53</v>
      </c>
      <c r="C107" s="5">
        <f t="shared" si="9"/>
        <v>0</v>
      </c>
      <c r="D107" s="14">
        <f t="shared" si="6"/>
        <v>1</v>
      </c>
      <c r="E107" s="11">
        <v>47</v>
      </c>
      <c r="F107" s="5">
        <f t="shared" si="7"/>
        <v>0</v>
      </c>
      <c r="G107" s="14">
        <v>1</v>
      </c>
      <c r="H107" s="11">
        <v>6</v>
      </c>
      <c r="I107" s="5">
        <f t="shared" si="8"/>
        <v>0</v>
      </c>
      <c r="J107" s="14"/>
    </row>
    <row r="108" spans="1:10" x14ac:dyDescent="0.25">
      <c r="A108" s="139">
        <v>44017</v>
      </c>
      <c r="B108" s="11">
        <v>54</v>
      </c>
      <c r="C108" s="5">
        <f t="shared" si="9"/>
        <v>1</v>
      </c>
      <c r="D108" s="14">
        <f t="shared" si="6"/>
        <v>0</v>
      </c>
      <c r="E108" s="11">
        <v>48</v>
      </c>
      <c r="F108" s="5">
        <f t="shared" si="7"/>
        <v>1</v>
      </c>
      <c r="G108" s="14"/>
      <c r="H108" s="11">
        <v>6</v>
      </c>
      <c r="I108" s="5">
        <f t="shared" si="8"/>
        <v>0</v>
      </c>
      <c r="J108" s="14"/>
    </row>
    <row r="109" spans="1:10" x14ac:dyDescent="0.25">
      <c r="A109" s="139">
        <v>44018</v>
      </c>
      <c r="B109" s="11">
        <v>54</v>
      </c>
      <c r="C109" s="5">
        <f t="shared" si="9"/>
        <v>0</v>
      </c>
      <c r="D109" s="14">
        <f t="shared" si="6"/>
        <v>0</v>
      </c>
      <c r="E109" s="11">
        <v>48</v>
      </c>
      <c r="F109" s="5">
        <f t="shared" si="7"/>
        <v>0</v>
      </c>
      <c r="G109" s="14"/>
      <c r="H109" s="11">
        <v>6</v>
      </c>
      <c r="I109" s="5">
        <f t="shared" si="8"/>
        <v>0</v>
      </c>
      <c r="J109" s="14"/>
    </row>
    <row r="110" spans="1:10" x14ac:dyDescent="0.25">
      <c r="A110" s="139">
        <v>44019</v>
      </c>
      <c r="B110" s="11">
        <v>54</v>
      </c>
      <c r="C110" s="5">
        <f t="shared" si="9"/>
        <v>0</v>
      </c>
      <c r="D110" s="14">
        <f t="shared" si="6"/>
        <v>0</v>
      </c>
      <c r="E110" s="11">
        <v>48</v>
      </c>
      <c r="F110" s="5">
        <f t="shared" si="7"/>
        <v>0</v>
      </c>
      <c r="G110" s="14"/>
      <c r="H110" s="11">
        <v>6</v>
      </c>
      <c r="I110" s="5">
        <f t="shared" si="8"/>
        <v>0</v>
      </c>
      <c r="J110" s="14"/>
    </row>
    <row r="111" spans="1:10" x14ac:dyDescent="0.25">
      <c r="A111" s="139">
        <v>44020</v>
      </c>
      <c r="B111" s="11">
        <v>54</v>
      </c>
      <c r="C111" s="5">
        <f t="shared" si="9"/>
        <v>0</v>
      </c>
      <c r="D111" s="14">
        <f t="shared" si="6"/>
        <v>0</v>
      </c>
      <c r="E111" s="11">
        <v>48</v>
      </c>
      <c r="F111" s="5">
        <f t="shared" si="7"/>
        <v>0</v>
      </c>
      <c r="G111" s="14"/>
      <c r="H111" s="11">
        <v>6</v>
      </c>
      <c r="I111" s="5">
        <f t="shared" si="8"/>
        <v>0</v>
      </c>
      <c r="J111" s="14"/>
    </row>
    <row r="112" spans="1:10" x14ac:dyDescent="0.25">
      <c r="A112" s="139">
        <v>44021</v>
      </c>
      <c r="B112" s="11">
        <v>54</v>
      </c>
      <c r="C112" s="5">
        <f t="shared" si="9"/>
        <v>0</v>
      </c>
      <c r="D112" s="14">
        <f t="shared" si="6"/>
        <v>0</v>
      </c>
      <c r="E112" s="11">
        <v>48</v>
      </c>
      <c r="F112" s="5">
        <f t="shared" si="7"/>
        <v>0</v>
      </c>
      <c r="G112" s="14"/>
      <c r="H112" s="11">
        <v>6</v>
      </c>
      <c r="I112" s="5">
        <f t="shared" si="8"/>
        <v>0</v>
      </c>
      <c r="J112" s="14"/>
    </row>
    <row r="113" spans="1:10" x14ac:dyDescent="0.25">
      <c r="A113" s="139">
        <v>44022</v>
      </c>
      <c r="B113" s="11">
        <v>55</v>
      </c>
      <c r="C113" s="5">
        <f t="shared" si="9"/>
        <v>1</v>
      </c>
      <c r="D113" s="14">
        <f t="shared" si="6"/>
        <v>0</v>
      </c>
      <c r="E113" s="11">
        <v>49</v>
      </c>
      <c r="F113" s="5">
        <f t="shared" si="7"/>
        <v>1</v>
      </c>
      <c r="G113" s="14"/>
      <c r="H113" s="11">
        <v>6</v>
      </c>
      <c r="I113" s="5">
        <f t="shared" si="8"/>
        <v>0</v>
      </c>
      <c r="J113" s="14"/>
    </row>
    <row r="114" spans="1:10" x14ac:dyDescent="0.25">
      <c r="A114" s="139">
        <v>44023</v>
      </c>
      <c r="B114" s="11">
        <v>55</v>
      </c>
      <c r="C114" s="5">
        <f t="shared" si="9"/>
        <v>0</v>
      </c>
      <c r="D114" s="14">
        <f t="shared" si="6"/>
        <v>0</v>
      </c>
      <c r="E114" s="11">
        <v>49</v>
      </c>
      <c r="F114" s="5">
        <f t="shared" si="7"/>
        <v>0</v>
      </c>
      <c r="G114" s="14"/>
      <c r="H114" s="11">
        <v>6</v>
      </c>
      <c r="I114" s="5">
        <f t="shared" si="8"/>
        <v>0</v>
      </c>
      <c r="J114" s="14"/>
    </row>
    <row r="115" spans="1:10" x14ac:dyDescent="0.25">
      <c r="A115" s="139">
        <v>44024</v>
      </c>
      <c r="B115" s="11">
        <v>55</v>
      </c>
      <c r="C115" s="5">
        <f t="shared" si="9"/>
        <v>0</v>
      </c>
      <c r="D115" s="14">
        <f t="shared" si="6"/>
        <v>0</v>
      </c>
      <c r="E115" s="11">
        <v>49</v>
      </c>
      <c r="F115" s="5">
        <f t="shared" si="7"/>
        <v>0</v>
      </c>
      <c r="G115" s="14"/>
      <c r="H115" s="11">
        <v>6</v>
      </c>
      <c r="I115" s="5">
        <f t="shared" si="8"/>
        <v>0</v>
      </c>
      <c r="J115" s="14"/>
    </row>
    <row r="116" spans="1:10" x14ac:dyDescent="0.25">
      <c r="A116" s="139">
        <v>44025</v>
      </c>
      <c r="B116" s="11">
        <v>55</v>
      </c>
      <c r="C116" s="5">
        <f t="shared" si="9"/>
        <v>0</v>
      </c>
      <c r="D116" s="14">
        <f t="shared" si="6"/>
        <v>0</v>
      </c>
      <c r="E116" s="11">
        <v>49</v>
      </c>
      <c r="F116" s="5">
        <f t="shared" si="7"/>
        <v>0</v>
      </c>
      <c r="G116" s="14"/>
      <c r="H116" s="11">
        <v>6</v>
      </c>
      <c r="I116" s="5">
        <f t="shared" si="8"/>
        <v>0</v>
      </c>
      <c r="J116" s="14"/>
    </row>
    <row r="117" spans="1:10" x14ac:dyDescent="0.25">
      <c r="A117" s="139">
        <v>44026</v>
      </c>
      <c r="B117" s="11">
        <v>55</v>
      </c>
      <c r="C117" s="5">
        <f t="shared" si="9"/>
        <v>0</v>
      </c>
      <c r="D117" s="14">
        <f t="shared" si="6"/>
        <v>0</v>
      </c>
      <c r="E117" s="11">
        <v>49</v>
      </c>
      <c r="F117" s="5">
        <f t="shared" si="7"/>
        <v>0</v>
      </c>
      <c r="G117" s="14"/>
      <c r="H117" s="11">
        <v>6</v>
      </c>
      <c r="I117" s="5">
        <f t="shared" si="8"/>
        <v>0</v>
      </c>
      <c r="J117" s="14"/>
    </row>
    <row r="118" spans="1:10" x14ac:dyDescent="0.25">
      <c r="A118" s="139">
        <v>44027</v>
      </c>
      <c r="B118" s="11">
        <v>55</v>
      </c>
      <c r="C118" s="5">
        <f t="shared" si="9"/>
        <v>0</v>
      </c>
      <c r="D118" s="14">
        <f t="shared" si="6"/>
        <v>0</v>
      </c>
      <c r="E118" s="11">
        <v>49</v>
      </c>
      <c r="F118" s="5">
        <f t="shared" si="7"/>
        <v>0</v>
      </c>
      <c r="G118" s="14"/>
      <c r="H118" s="11">
        <v>6</v>
      </c>
      <c r="I118" s="5">
        <f t="shared" si="8"/>
        <v>0</v>
      </c>
      <c r="J118" s="14"/>
    </row>
    <row r="119" spans="1:10" x14ac:dyDescent="0.25">
      <c r="A119" s="139">
        <v>44028</v>
      </c>
      <c r="B119" s="22">
        <v>55</v>
      </c>
      <c r="C119" s="5">
        <v>0</v>
      </c>
      <c r="D119" s="14">
        <f t="shared" si="6"/>
        <v>0</v>
      </c>
      <c r="E119" s="22">
        <v>49</v>
      </c>
      <c r="F119" s="134">
        <v>0</v>
      </c>
      <c r="G119" s="14"/>
      <c r="H119" s="22">
        <v>6</v>
      </c>
      <c r="I119" s="134">
        <v>0</v>
      </c>
      <c r="J119" s="12"/>
    </row>
    <row r="120" spans="1:10" x14ac:dyDescent="0.25">
      <c r="A120" s="139">
        <v>44029</v>
      </c>
      <c r="B120" s="22">
        <v>55</v>
      </c>
      <c r="C120" s="5">
        <v>0</v>
      </c>
      <c r="D120" s="14">
        <f t="shared" si="6"/>
        <v>0</v>
      </c>
      <c r="E120" s="22">
        <v>49</v>
      </c>
      <c r="F120" s="134">
        <v>0</v>
      </c>
      <c r="G120" s="12"/>
      <c r="H120" s="22">
        <v>6</v>
      </c>
      <c r="I120" s="134">
        <v>0</v>
      </c>
      <c r="J120" s="12"/>
    </row>
    <row r="121" spans="1:10" x14ac:dyDescent="0.25">
      <c r="A121" s="139">
        <v>44030</v>
      </c>
      <c r="B121" s="22">
        <v>55</v>
      </c>
      <c r="C121" s="5">
        <v>0</v>
      </c>
      <c r="D121" s="14">
        <f t="shared" si="6"/>
        <v>0</v>
      </c>
      <c r="E121" s="22">
        <v>49</v>
      </c>
      <c r="F121" s="134">
        <v>0</v>
      </c>
      <c r="G121" s="12"/>
      <c r="H121" s="22">
        <v>6</v>
      </c>
      <c r="I121" s="134">
        <v>0</v>
      </c>
      <c r="J121" s="12"/>
    </row>
    <row r="122" spans="1:10" ht="15.75" thickBot="1" x14ac:dyDescent="0.3">
      <c r="A122" s="142">
        <v>44031</v>
      </c>
      <c r="B122" s="85">
        <v>55</v>
      </c>
      <c r="C122" s="19">
        <v>0</v>
      </c>
      <c r="D122" s="14">
        <f t="shared" si="6"/>
        <v>0</v>
      </c>
      <c r="E122" s="85">
        <v>49</v>
      </c>
      <c r="F122" s="136">
        <v>0</v>
      </c>
      <c r="G122" s="24"/>
      <c r="H122" s="85">
        <v>6</v>
      </c>
      <c r="I122" s="136">
        <v>0</v>
      </c>
      <c r="J122" s="24"/>
    </row>
    <row r="123" spans="1:10" ht="15.75" thickBot="1" x14ac:dyDescent="0.3">
      <c r="A123" s="142">
        <v>44032</v>
      </c>
      <c r="B123" s="85">
        <v>55</v>
      </c>
      <c r="C123" s="19">
        <v>0</v>
      </c>
      <c r="D123" s="14">
        <f t="shared" ref="D123" si="10">G123+J123</f>
        <v>0</v>
      </c>
      <c r="E123" s="85">
        <v>49</v>
      </c>
      <c r="F123" s="136">
        <v>0</v>
      </c>
      <c r="G123" s="24"/>
      <c r="H123" s="85">
        <v>6</v>
      </c>
      <c r="I123" s="136">
        <v>0</v>
      </c>
      <c r="J123" s="24"/>
    </row>
  </sheetData>
  <mergeCells count="3">
    <mergeCell ref="B3:D3"/>
    <mergeCell ref="E3:G3"/>
    <mergeCell ref="H3:J3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J5" sqref="J5"/>
    </sheetView>
  </sheetViews>
  <sheetFormatPr baseColWidth="10" defaultRowHeight="15" x14ac:dyDescent="0.25"/>
  <cols>
    <col min="1" max="1" width="36.140625" bestFit="1" customWidth="1"/>
    <col min="2" max="2" width="17.140625" bestFit="1" customWidth="1"/>
    <col min="3" max="3" width="12.140625" bestFit="1" customWidth="1"/>
    <col min="4" max="4" width="14.42578125" bestFit="1" customWidth="1"/>
    <col min="5" max="5" width="14.42578125" customWidth="1"/>
    <col min="6" max="6" width="15" bestFit="1" customWidth="1"/>
  </cols>
  <sheetData>
    <row r="1" spans="1:7" x14ac:dyDescent="0.25">
      <c r="A1" s="1" t="s">
        <v>42</v>
      </c>
      <c r="B1" t="s">
        <v>88</v>
      </c>
    </row>
    <row r="3" spans="1:7" x14ac:dyDescent="0.25">
      <c r="A3" s="1" t="s">
        <v>19</v>
      </c>
    </row>
    <row r="4" spans="1:7" ht="15.75" thickBot="1" x14ac:dyDescent="0.3"/>
    <row r="5" spans="1:7" x14ac:dyDescent="0.25">
      <c r="A5" s="8" t="s">
        <v>26</v>
      </c>
      <c r="B5" s="25" t="s">
        <v>43</v>
      </c>
      <c r="C5" s="25" t="s">
        <v>81</v>
      </c>
      <c r="D5" s="25" t="s">
        <v>33</v>
      </c>
      <c r="E5" s="25" t="s">
        <v>81</v>
      </c>
      <c r="F5" s="25" t="s">
        <v>34</v>
      </c>
      <c r="G5" s="93" t="s">
        <v>81</v>
      </c>
    </row>
    <row r="6" spans="1:7" x14ac:dyDescent="0.25">
      <c r="A6" s="45" t="s">
        <v>44</v>
      </c>
      <c r="B6" s="47">
        <v>0</v>
      </c>
      <c r="C6" s="91">
        <f>B6/(B6+B7+B8+B9+B10+B11+B12+B13)</f>
        <v>0</v>
      </c>
      <c r="D6" s="47">
        <v>0</v>
      </c>
      <c r="E6" s="91">
        <f>D6/(D6+D7+D8+D9+D10+D11+D12+D13)</f>
        <v>0</v>
      </c>
      <c r="F6" s="47">
        <v>0</v>
      </c>
      <c r="G6" s="97">
        <f>F6/(F6+F7+F8+F9+F10+F11+F12+F13)</f>
        <v>0</v>
      </c>
    </row>
    <row r="7" spans="1:7" x14ac:dyDescent="0.25">
      <c r="A7" s="45" t="s">
        <v>45</v>
      </c>
      <c r="B7" s="47">
        <v>1</v>
      </c>
      <c r="C7" s="91">
        <f>B7/(B6+B7+B8+B9+B10+B11+B12+B13)</f>
        <v>2.0833333333333332E-2</v>
      </c>
      <c r="D7" s="47">
        <v>0</v>
      </c>
      <c r="E7" s="91">
        <f>D7/(D6+D7+D8+D9+D10+D11+D12+D13)</f>
        <v>0</v>
      </c>
      <c r="F7" s="47">
        <v>1</v>
      </c>
      <c r="G7" s="97">
        <f>F7/(F6+F7+F8+F9+F10+F11+F12+F13)</f>
        <v>3.8461538461538464E-2</v>
      </c>
    </row>
    <row r="8" spans="1:7" x14ac:dyDescent="0.25">
      <c r="A8" s="45" t="s">
        <v>46</v>
      </c>
      <c r="B8" s="47">
        <v>5</v>
      </c>
      <c r="C8" s="91">
        <f>B8/(B6+B7+B8+B9+B10+B11+B12+B13)</f>
        <v>0.10416666666666667</v>
      </c>
      <c r="D8" s="47">
        <v>0</v>
      </c>
      <c r="E8" s="91">
        <f>D8/(D6+D7+D8+D9+D10+D11+D12+D13)</f>
        <v>0</v>
      </c>
      <c r="F8" s="47">
        <v>5</v>
      </c>
      <c r="G8" s="97">
        <f>F8/(F6+F7+F8+F9+F10+F11+F12+F13)</f>
        <v>0.19230769230769232</v>
      </c>
    </row>
    <row r="9" spans="1:7" x14ac:dyDescent="0.25">
      <c r="A9" s="45" t="s">
        <v>47</v>
      </c>
      <c r="B9" s="47">
        <v>2</v>
      </c>
      <c r="C9" s="91">
        <f>B9/(B6+B7+B8+B9+B10+B11+B12+B13)</f>
        <v>4.1666666666666664E-2</v>
      </c>
      <c r="D9" s="47">
        <v>0</v>
      </c>
      <c r="E9" s="91">
        <f>D9/(D6+D7+D8+D9+D10+D11+D12+D13)</f>
        <v>0</v>
      </c>
      <c r="F9" s="47">
        <v>2</v>
      </c>
      <c r="G9" s="97">
        <f>F9/(F6+F7+F8+F9+F10+F11+F12+F13)</f>
        <v>7.6923076923076927E-2</v>
      </c>
    </row>
    <row r="10" spans="1:7" x14ac:dyDescent="0.25">
      <c r="A10" s="45" t="s">
        <v>48</v>
      </c>
      <c r="B10" s="47">
        <v>11</v>
      </c>
      <c r="C10" s="91">
        <f>B10/(B6+B7+B8+B9+B10+B11+B12+B13)</f>
        <v>0.22916666666666666</v>
      </c>
      <c r="D10" s="47">
        <v>6</v>
      </c>
      <c r="E10" s="91">
        <f>D10/(D6+D7+D8+D9+D10+D11+D12+D13)</f>
        <v>0.27272727272727271</v>
      </c>
      <c r="F10" s="47">
        <v>5</v>
      </c>
      <c r="G10" s="97">
        <f>F10/(F6+F7+F8+F9+F10+F11+F12+F13)</f>
        <v>0.19230769230769232</v>
      </c>
    </row>
    <row r="11" spans="1:7" x14ac:dyDescent="0.25">
      <c r="A11" s="50" t="s">
        <v>49</v>
      </c>
      <c r="B11" s="47">
        <v>19</v>
      </c>
      <c r="C11" s="91">
        <f>B11/(B6+B7+B8+B9+B10+B11+B12+B13)</f>
        <v>0.39583333333333331</v>
      </c>
      <c r="D11" s="47">
        <v>11</v>
      </c>
      <c r="E11" s="91">
        <f>D11/(D6+D7+D8+D9+D10+D11+D12+D13)</f>
        <v>0.5</v>
      </c>
      <c r="F11" s="47">
        <v>8</v>
      </c>
      <c r="G11" s="97">
        <f>F11/(F6+F7+F8+F9+F10+F11+F12+F13)</f>
        <v>0.30769230769230771</v>
      </c>
    </row>
    <row r="12" spans="1:7" x14ac:dyDescent="0.25">
      <c r="A12" s="50" t="s">
        <v>50</v>
      </c>
      <c r="B12" s="47">
        <v>9</v>
      </c>
      <c r="C12" s="91">
        <f>B12/(B6+B7+B8+B9+B10+B11+B12+B13)</f>
        <v>0.1875</v>
      </c>
      <c r="D12" s="47">
        <v>5</v>
      </c>
      <c r="E12" s="91">
        <f>D12/(D6+D7+D8+D9+D10+D11+D12+D13)</f>
        <v>0.22727272727272727</v>
      </c>
      <c r="F12" s="47">
        <v>4</v>
      </c>
      <c r="G12" s="97">
        <f>F12/(F6+F7+F8+F9+F10+F11+F12+F13)</f>
        <v>0.15384615384615385</v>
      </c>
    </row>
    <row r="13" spans="1:7" ht="15.75" thickBot="1" x14ac:dyDescent="0.3">
      <c r="A13" s="51" t="s">
        <v>51</v>
      </c>
      <c r="B13" s="48">
        <v>1</v>
      </c>
      <c r="C13" s="89">
        <f>B13/(B6+B7+B8+B9+B10+B11+B12+B13)</f>
        <v>2.0833333333333332E-2</v>
      </c>
      <c r="D13" s="48">
        <v>0</v>
      </c>
      <c r="E13" s="89">
        <f>D13/(D6+D7+D8+D9+D10+D11+D12+D13)</f>
        <v>0</v>
      </c>
      <c r="F13" s="48">
        <v>1</v>
      </c>
      <c r="G13" s="98">
        <f>F13/(F6+F7+F8+F9+F10+F11+F12+F13)</f>
        <v>3.8461538461538464E-2</v>
      </c>
    </row>
    <row r="14" spans="1:7" x14ac:dyDescent="0.25">
      <c r="A14" s="81"/>
      <c r="B14" s="31"/>
      <c r="C14" s="88"/>
      <c r="D14" s="31"/>
      <c r="E14" s="88"/>
      <c r="F14" s="31"/>
      <c r="G14" s="31"/>
    </row>
    <row r="16" spans="1:7" x14ac:dyDescent="0.25">
      <c r="A16" s="1" t="s">
        <v>20</v>
      </c>
    </row>
    <row r="17" spans="1:7" ht="15.75" thickBot="1" x14ac:dyDescent="0.3"/>
    <row r="18" spans="1:7" x14ac:dyDescent="0.25">
      <c r="A18" s="8" t="s">
        <v>26</v>
      </c>
      <c r="B18" s="25" t="s">
        <v>43</v>
      </c>
      <c r="C18" s="25" t="s">
        <v>81</v>
      </c>
      <c r="D18" s="25" t="s">
        <v>33</v>
      </c>
      <c r="E18" s="25" t="s">
        <v>81</v>
      </c>
      <c r="F18" s="80" t="s">
        <v>34</v>
      </c>
      <c r="G18" s="10"/>
    </row>
    <row r="19" spans="1:7" x14ac:dyDescent="0.25">
      <c r="A19" s="45" t="s">
        <v>67</v>
      </c>
      <c r="B19" s="47">
        <v>0</v>
      </c>
      <c r="C19" s="91">
        <f>B19/(B19+B20+B21)</f>
        <v>0</v>
      </c>
      <c r="D19" s="47">
        <v>0</v>
      </c>
      <c r="E19" s="91">
        <f>D19/(D19+D20+D21)</f>
        <v>0</v>
      </c>
      <c r="F19" s="31">
        <v>0</v>
      </c>
      <c r="G19" s="94">
        <f>F19/(F19+F20+F21)</f>
        <v>0</v>
      </c>
    </row>
    <row r="20" spans="1:7" x14ac:dyDescent="0.25">
      <c r="A20" s="45" t="s">
        <v>47</v>
      </c>
      <c r="B20" s="47">
        <v>1</v>
      </c>
      <c r="C20" s="91">
        <f>B20/(B19+B20+B21)</f>
        <v>0.16666666666666666</v>
      </c>
      <c r="D20" s="47">
        <v>0</v>
      </c>
      <c r="E20" s="91">
        <f>D20/(D19+D20+D21)</f>
        <v>0</v>
      </c>
      <c r="F20" s="31">
        <v>1</v>
      </c>
      <c r="G20" s="94">
        <f>F20/(F19+F20+F21)</f>
        <v>0.33333333333333331</v>
      </c>
    </row>
    <row r="21" spans="1:7" ht="15.75" thickBot="1" x14ac:dyDescent="0.3">
      <c r="A21" s="46" t="s">
        <v>68</v>
      </c>
      <c r="B21" s="48">
        <v>5</v>
      </c>
      <c r="C21" s="89">
        <f>B21/(B19+B20+B21)</f>
        <v>0.83333333333333337</v>
      </c>
      <c r="D21" s="48">
        <v>3</v>
      </c>
      <c r="E21" s="89">
        <f>D21/(D19+D20+D21)</f>
        <v>1</v>
      </c>
      <c r="F21" s="37">
        <v>2</v>
      </c>
      <c r="G21" s="90">
        <f>F21/(F19+F20+F21)</f>
        <v>0.66666666666666663</v>
      </c>
    </row>
    <row r="24" spans="1:7" x14ac:dyDescent="0.25">
      <c r="A24" s="1" t="s">
        <v>7</v>
      </c>
    </row>
    <row r="25" spans="1:7" ht="15.75" thickBot="1" x14ac:dyDescent="0.3"/>
    <row r="26" spans="1:7" x14ac:dyDescent="0.25">
      <c r="A26" s="8" t="s">
        <v>26</v>
      </c>
      <c r="B26" s="25" t="s">
        <v>43</v>
      </c>
      <c r="C26" s="25" t="s">
        <v>81</v>
      </c>
      <c r="D26" s="25" t="s">
        <v>33</v>
      </c>
      <c r="E26" s="87" t="s">
        <v>81</v>
      </c>
      <c r="F26" s="25" t="s">
        <v>34</v>
      </c>
      <c r="G26" s="96"/>
    </row>
    <row r="27" spans="1:7" x14ac:dyDescent="0.25">
      <c r="A27" s="45" t="s">
        <v>44</v>
      </c>
      <c r="B27" s="47">
        <v>0</v>
      </c>
      <c r="C27" s="91">
        <f>B27/(B27+B28+B29+B30+B31)</f>
        <v>0</v>
      </c>
      <c r="D27" s="47">
        <v>0</v>
      </c>
      <c r="E27" s="88">
        <f>D27/(D27+D28+D29+D30+D31)</f>
        <v>0</v>
      </c>
      <c r="F27" s="47">
        <v>0</v>
      </c>
      <c r="G27" s="97">
        <f>F27/(F27+F28+F29+F30+F31)</f>
        <v>0</v>
      </c>
    </row>
    <row r="28" spans="1:7" x14ac:dyDescent="0.25">
      <c r="A28" s="45" t="s">
        <v>45</v>
      </c>
      <c r="B28" s="47">
        <v>1</v>
      </c>
      <c r="C28" s="91">
        <f>B28/(B27+B28+B29+B30+B31)</f>
        <v>1.8518518518518517E-2</v>
      </c>
      <c r="D28" s="47">
        <v>0</v>
      </c>
      <c r="E28" s="88">
        <f>D28/(D27+D28+D29+D30+D31)</f>
        <v>0</v>
      </c>
      <c r="F28" s="47">
        <v>1</v>
      </c>
      <c r="G28" s="97">
        <f>F28/(F27+F28+F29+F30+F31)</f>
        <v>3.4482758620689655E-2</v>
      </c>
    </row>
    <row r="29" spans="1:7" x14ac:dyDescent="0.25">
      <c r="A29" s="45" t="s">
        <v>46</v>
      </c>
      <c r="B29" s="47">
        <v>5</v>
      </c>
      <c r="C29" s="91">
        <f>B29/(B27+B28+B29+B30+B31)</f>
        <v>9.2592592592592587E-2</v>
      </c>
      <c r="D29" s="47">
        <v>0</v>
      </c>
      <c r="E29" s="88">
        <f>D29/(D27+D28+D29+D30+D31)</f>
        <v>0</v>
      </c>
      <c r="F29" s="47">
        <v>5</v>
      </c>
      <c r="G29" s="97">
        <f>F29/(F27+F28+F29+F30+F31)</f>
        <v>0.17241379310344829</v>
      </c>
    </row>
    <row r="30" spans="1:7" x14ac:dyDescent="0.25">
      <c r="A30" s="45" t="s">
        <v>47</v>
      </c>
      <c r="B30" s="47">
        <v>3</v>
      </c>
      <c r="C30" s="91">
        <f>B30/(B27+B28+B29+B30+B31)</f>
        <v>5.5555555555555552E-2</v>
      </c>
      <c r="D30" s="47">
        <v>0</v>
      </c>
      <c r="E30" s="88">
        <f>D30/(D27+D28+D29+D30+D31)</f>
        <v>0</v>
      </c>
      <c r="F30" s="47">
        <v>3</v>
      </c>
      <c r="G30" s="97">
        <f>F30/(F27+F28+F29+F30+F31)</f>
        <v>0.10344827586206896</v>
      </c>
    </row>
    <row r="31" spans="1:7" ht="15.75" thickBot="1" x14ac:dyDescent="0.3">
      <c r="A31" s="51" t="s">
        <v>68</v>
      </c>
      <c r="B31" s="48">
        <v>45</v>
      </c>
      <c r="C31" s="89">
        <f>B31/(B27+B28+B29+B30+B31)</f>
        <v>0.83333333333333337</v>
      </c>
      <c r="D31" s="48">
        <v>25</v>
      </c>
      <c r="E31" s="92">
        <f>D31/(D27+D28+D29+D30+D31)</f>
        <v>1</v>
      </c>
      <c r="F31" s="48">
        <v>20</v>
      </c>
      <c r="G31" s="98">
        <f>F31/(F27+F28+F29+F30+F31)</f>
        <v>0.68965517241379315</v>
      </c>
    </row>
    <row r="34" spans="1:4" x14ac:dyDescent="0.25">
      <c r="A34" s="31"/>
      <c r="B34" s="54"/>
      <c r="C34" s="54"/>
      <c r="D34" s="54"/>
    </row>
    <row r="35" spans="1:4" x14ac:dyDescent="0.25">
      <c r="A35" s="54"/>
      <c r="B35" s="31"/>
      <c r="C35" s="31"/>
      <c r="D35" s="88"/>
    </row>
    <row r="36" spans="1:4" x14ac:dyDescent="0.25">
      <c r="A36" s="54"/>
      <c r="B36" s="31"/>
      <c r="C36" s="31"/>
      <c r="D36" s="88"/>
    </row>
    <row r="37" spans="1:4" x14ac:dyDescent="0.25">
      <c r="A37" s="54"/>
      <c r="B37" s="31"/>
      <c r="C37" s="31"/>
      <c r="D37" s="88"/>
    </row>
    <row r="38" spans="1:4" x14ac:dyDescent="0.25">
      <c r="A38" s="54"/>
      <c r="B38" s="31"/>
      <c r="C38" s="31"/>
      <c r="D38" s="88"/>
    </row>
    <row r="39" spans="1:4" x14ac:dyDescent="0.25">
      <c r="A39" s="54"/>
      <c r="B39" s="31"/>
      <c r="C39" s="31"/>
      <c r="D39" s="88"/>
    </row>
    <row r="40" spans="1:4" x14ac:dyDescent="0.25">
      <c r="A40" s="54"/>
      <c r="B40" s="31"/>
      <c r="C40" s="31"/>
      <c r="D40" s="88"/>
    </row>
    <row r="41" spans="1:4" x14ac:dyDescent="0.25">
      <c r="D41" s="95"/>
    </row>
    <row r="42" spans="1:4" x14ac:dyDescent="0.25">
      <c r="D42" s="95"/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6" sqref="B6"/>
    </sheetView>
  </sheetViews>
  <sheetFormatPr baseColWidth="10" defaultRowHeight="15" x14ac:dyDescent="0.25"/>
  <cols>
    <col min="1" max="1" width="33" bestFit="1" customWidth="1"/>
  </cols>
  <sheetData>
    <row r="1" spans="1:2" x14ac:dyDescent="0.25">
      <c r="A1" s="1" t="s">
        <v>57</v>
      </c>
    </row>
    <row r="2" spans="1:2" x14ac:dyDescent="0.25">
      <c r="A2" s="1"/>
    </row>
    <row r="3" spans="1:2" x14ac:dyDescent="0.25">
      <c r="A3" s="1" t="s">
        <v>62</v>
      </c>
    </row>
    <row r="4" spans="1:2" x14ac:dyDescent="0.25">
      <c r="A4" s="1"/>
    </row>
    <row r="5" spans="1:2" x14ac:dyDescent="0.25">
      <c r="A5" s="1" t="s">
        <v>19</v>
      </c>
    </row>
    <row r="6" spans="1:2" ht="15.75" thickBot="1" x14ac:dyDescent="0.3"/>
    <row r="7" spans="1:2" ht="15.75" thickBot="1" x14ac:dyDescent="0.3">
      <c r="A7" s="60" t="s">
        <v>58</v>
      </c>
      <c r="B7" s="61">
        <v>13</v>
      </c>
    </row>
    <row r="8" spans="1:2" x14ac:dyDescent="0.25">
      <c r="A8" s="58" t="s">
        <v>59</v>
      </c>
      <c r="B8" s="59">
        <v>29</v>
      </c>
    </row>
    <row r="9" spans="1:2" x14ac:dyDescent="0.25">
      <c r="A9" s="11" t="s">
        <v>60</v>
      </c>
      <c r="B9" s="12">
        <v>25</v>
      </c>
    </row>
    <row r="10" spans="1:2" ht="89.25" customHeight="1" thickBot="1" x14ac:dyDescent="0.3">
      <c r="A10" s="57" t="s">
        <v>61</v>
      </c>
      <c r="B10" s="24">
        <v>8</v>
      </c>
    </row>
    <row r="13" spans="1:2" x14ac:dyDescent="0.25">
      <c r="A13" t="s">
        <v>63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D25" sqref="D25"/>
    </sheetView>
  </sheetViews>
  <sheetFormatPr baseColWidth="10" defaultRowHeight="15" x14ac:dyDescent="0.25"/>
  <cols>
    <col min="1" max="1" width="13.28515625" customWidth="1"/>
    <col min="2" max="2" width="12.5703125" customWidth="1"/>
  </cols>
  <sheetData>
    <row r="1" spans="1:2" x14ac:dyDescent="0.25">
      <c r="A1" s="1" t="s">
        <v>52</v>
      </c>
    </row>
    <row r="3" spans="1:2" x14ac:dyDescent="0.25">
      <c r="A3" t="s">
        <v>66</v>
      </c>
    </row>
    <row r="4" spans="1:2" ht="15.75" thickBot="1" x14ac:dyDescent="0.3"/>
    <row r="5" spans="1:2" x14ac:dyDescent="0.25">
      <c r="A5" s="70" t="s">
        <v>9</v>
      </c>
      <c r="B5" s="49" t="s">
        <v>53</v>
      </c>
    </row>
    <row r="6" spans="1:2" x14ac:dyDescent="0.25">
      <c r="A6" s="30">
        <v>16</v>
      </c>
      <c r="B6" s="32">
        <v>1862</v>
      </c>
    </row>
    <row r="7" spans="1:2" x14ac:dyDescent="0.25">
      <c r="A7" s="30">
        <v>17</v>
      </c>
      <c r="B7" s="32">
        <v>3190</v>
      </c>
    </row>
    <row r="8" spans="1:2" x14ac:dyDescent="0.25">
      <c r="A8" s="30">
        <v>18</v>
      </c>
      <c r="B8" s="32">
        <v>4120</v>
      </c>
    </row>
    <row r="9" spans="1:2" x14ac:dyDescent="0.25">
      <c r="A9" s="30">
        <v>19</v>
      </c>
      <c r="B9" s="32">
        <v>4768</v>
      </c>
    </row>
    <row r="10" spans="1:2" x14ac:dyDescent="0.25">
      <c r="A10" s="30">
        <v>20</v>
      </c>
      <c r="B10" s="32">
        <v>6038</v>
      </c>
    </row>
    <row r="11" spans="1:2" x14ac:dyDescent="0.25">
      <c r="A11" s="30">
        <v>21</v>
      </c>
      <c r="B11" s="32">
        <v>4733</v>
      </c>
    </row>
    <row r="12" spans="1:2" x14ac:dyDescent="0.25">
      <c r="A12" s="30">
        <v>22</v>
      </c>
      <c r="B12" s="32">
        <v>5487</v>
      </c>
    </row>
    <row r="13" spans="1:2" x14ac:dyDescent="0.25">
      <c r="A13" s="30">
        <v>23</v>
      </c>
      <c r="B13" s="32">
        <v>5261</v>
      </c>
    </row>
    <row r="14" spans="1:2" x14ac:dyDescent="0.25">
      <c r="A14" s="30">
        <v>24</v>
      </c>
      <c r="B14" s="32">
        <v>6719</v>
      </c>
    </row>
    <row r="15" spans="1:2" x14ac:dyDescent="0.25">
      <c r="A15" s="30">
        <v>25</v>
      </c>
      <c r="B15" s="32">
        <v>7211</v>
      </c>
    </row>
    <row r="16" spans="1:2" x14ac:dyDescent="0.25">
      <c r="A16" s="30">
        <v>26</v>
      </c>
      <c r="B16" s="32">
        <v>6690</v>
      </c>
    </row>
    <row r="17" spans="1:2" x14ac:dyDescent="0.25">
      <c r="A17" s="30">
        <v>27</v>
      </c>
      <c r="B17" s="32">
        <v>7352</v>
      </c>
    </row>
    <row r="18" spans="1:2" x14ac:dyDescent="0.25">
      <c r="A18" s="30">
        <v>28</v>
      </c>
      <c r="B18" s="32">
        <v>7008</v>
      </c>
    </row>
    <row r="19" spans="1:2" ht="15.75" thickBot="1" x14ac:dyDescent="0.3">
      <c r="A19" s="133">
        <v>29</v>
      </c>
      <c r="B19" s="84">
        <v>7647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workbookViewId="0">
      <selection activeCell="A149" sqref="A149"/>
    </sheetView>
  </sheetViews>
  <sheetFormatPr baseColWidth="10" defaultRowHeight="15" x14ac:dyDescent="0.25"/>
  <cols>
    <col min="2" max="2" width="15.7109375" bestFit="1" customWidth="1"/>
    <col min="3" max="3" width="19.5703125" bestFit="1" customWidth="1"/>
    <col min="4" max="4" width="15.7109375" bestFit="1" customWidth="1"/>
    <col min="5" max="7" width="19.5703125" bestFit="1" customWidth="1"/>
  </cols>
  <sheetData>
    <row r="1" spans="1:7" x14ac:dyDescent="0.25">
      <c r="A1" s="1" t="s">
        <v>6</v>
      </c>
    </row>
    <row r="2" spans="1:7" ht="15.75" thickBot="1" x14ac:dyDescent="0.3"/>
    <row r="3" spans="1:7" x14ac:dyDescent="0.25">
      <c r="A3" s="27" t="s">
        <v>7</v>
      </c>
      <c r="B3" s="28"/>
      <c r="C3" s="29"/>
      <c r="D3" s="28" t="s">
        <v>19</v>
      </c>
      <c r="E3" s="28"/>
      <c r="F3" s="27" t="s">
        <v>20</v>
      </c>
      <c r="G3" s="33"/>
    </row>
    <row r="4" spans="1:7" x14ac:dyDescent="0.25">
      <c r="A4" s="30"/>
      <c r="B4" s="31"/>
      <c r="C4" s="32"/>
      <c r="D4" s="31"/>
      <c r="E4" s="31"/>
      <c r="F4" s="30"/>
      <c r="G4" s="32"/>
    </row>
    <row r="5" spans="1:7" x14ac:dyDescent="0.25">
      <c r="A5" s="11" t="s">
        <v>3</v>
      </c>
      <c r="B5" s="4" t="s">
        <v>91</v>
      </c>
      <c r="C5" s="12" t="s">
        <v>2</v>
      </c>
      <c r="D5" s="4" t="s">
        <v>91</v>
      </c>
      <c r="E5" s="73" t="s">
        <v>2</v>
      </c>
      <c r="F5" s="4" t="s">
        <v>91</v>
      </c>
      <c r="G5" s="12" t="s">
        <v>2</v>
      </c>
    </row>
    <row r="6" spans="1:7" x14ac:dyDescent="0.25">
      <c r="A6" s="13">
        <v>43890</v>
      </c>
      <c r="B6" s="4">
        <v>0</v>
      </c>
      <c r="C6" s="12">
        <v>0</v>
      </c>
      <c r="D6" s="100">
        <v>0</v>
      </c>
      <c r="E6" s="74">
        <v>0</v>
      </c>
      <c r="F6" s="11">
        <v>0</v>
      </c>
      <c r="G6" s="14">
        <v>0</v>
      </c>
    </row>
    <row r="7" spans="1:7" x14ac:dyDescent="0.25">
      <c r="A7" s="13">
        <v>43891</v>
      </c>
      <c r="B7" s="4">
        <v>0</v>
      </c>
      <c r="C7" s="12">
        <v>0</v>
      </c>
      <c r="D7" s="100">
        <v>0</v>
      </c>
      <c r="E7" s="74">
        <f>D7-D6</f>
        <v>0</v>
      </c>
      <c r="F7" s="11">
        <v>0</v>
      </c>
      <c r="G7" s="14">
        <v>0</v>
      </c>
    </row>
    <row r="8" spans="1:7" x14ac:dyDescent="0.25">
      <c r="A8" s="13">
        <v>43892</v>
      </c>
      <c r="B8" s="4">
        <v>0</v>
      </c>
      <c r="C8" s="12">
        <v>0</v>
      </c>
      <c r="D8" s="100">
        <v>0</v>
      </c>
      <c r="E8" s="74">
        <f t="shared" ref="E8:E71" si="0">D8-D7</f>
        <v>0</v>
      </c>
      <c r="F8" s="11">
        <v>0</v>
      </c>
      <c r="G8" s="14">
        <v>0</v>
      </c>
    </row>
    <row r="9" spans="1:7" x14ac:dyDescent="0.25">
      <c r="A9" s="13">
        <v>43893</v>
      </c>
      <c r="B9" s="4">
        <v>0</v>
      </c>
      <c r="C9" s="12">
        <v>0</v>
      </c>
      <c r="D9" s="100">
        <v>0</v>
      </c>
      <c r="E9" s="74">
        <f t="shared" si="0"/>
        <v>0</v>
      </c>
      <c r="F9" s="11">
        <v>0</v>
      </c>
      <c r="G9" s="14">
        <v>0</v>
      </c>
    </row>
    <row r="10" spans="1:7" x14ac:dyDescent="0.25">
      <c r="A10" s="13">
        <v>43894</v>
      </c>
      <c r="B10" s="4">
        <v>0</v>
      </c>
      <c r="C10" s="12">
        <v>0</v>
      </c>
      <c r="D10" s="100">
        <v>0</v>
      </c>
      <c r="E10" s="74">
        <f t="shared" si="0"/>
        <v>0</v>
      </c>
      <c r="F10" s="11">
        <v>0</v>
      </c>
      <c r="G10" s="14">
        <v>0</v>
      </c>
    </row>
    <row r="11" spans="1:7" x14ac:dyDescent="0.25">
      <c r="A11" s="13">
        <v>43895</v>
      </c>
      <c r="B11" s="4">
        <v>0</v>
      </c>
      <c r="C11" s="12">
        <v>0</v>
      </c>
      <c r="D11" s="100">
        <v>0</v>
      </c>
      <c r="E11" s="74">
        <f t="shared" si="0"/>
        <v>0</v>
      </c>
      <c r="F11" s="11">
        <v>0</v>
      </c>
      <c r="G11" s="14">
        <v>0</v>
      </c>
    </row>
    <row r="12" spans="1:7" x14ac:dyDescent="0.25">
      <c r="A12" s="13">
        <v>43896</v>
      </c>
      <c r="B12" s="4">
        <v>0</v>
      </c>
      <c r="C12" s="12">
        <v>0</v>
      </c>
      <c r="D12" s="100">
        <v>0</v>
      </c>
      <c r="E12" s="74">
        <f t="shared" si="0"/>
        <v>0</v>
      </c>
      <c r="F12" s="11">
        <v>0</v>
      </c>
      <c r="G12" s="14">
        <v>0</v>
      </c>
    </row>
    <row r="13" spans="1:7" x14ac:dyDescent="0.25">
      <c r="A13" s="13">
        <v>43897</v>
      </c>
      <c r="B13" s="4">
        <v>0</v>
      </c>
      <c r="C13" s="12">
        <v>0</v>
      </c>
      <c r="D13" s="100">
        <v>0</v>
      </c>
      <c r="E13" s="74">
        <f t="shared" si="0"/>
        <v>0</v>
      </c>
      <c r="F13" s="11">
        <v>0</v>
      </c>
      <c r="G13" s="14">
        <v>0</v>
      </c>
    </row>
    <row r="14" spans="1:7" x14ac:dyDescent="0.25">
      <c r="A14" s="15">
        <v>43898</v>
      </c>
      <c r="B14" s="4">
        <v>0</v>
      </c>
      <c r="C14" s="12">
        <v>0</v>
      </c>
      <c r="D14" s="100">
        <v>0</v>
      </c>
      <c r="E14" s="74">
        <f t="shared" si="0"/>
        <v>0</v>
      </c>
      <c r="F14" s="11">
        <v>0</v>
      </c>
      <c r="G14" s="14">
        <v>0</v>
      </c>
    </row>
    <row r="15" spans="1:7" x14ac:dyDescent="0.25">
      <c r="A15" s="13">
        <v>43899</v>
      </c>
      <c r="B15" s="4">
        <v>0</v>
      </c>
      <c r="C15" s="12">
        <v>0</v>
      </c>
      <c r="D15" s="100">
        <v>0</v>
      </c>
      <c r="E15" s="74">
        <f t="shared" si="0"/>
        <v>0</v>
      </c>
      <c r="F15" s="11">
        <v>0</v>
      </c>
      <c r="G15" s="14">
        <v>0</v>
      </c>
    </row>
    <row r="16" spans="1:7" x14ac:dyDescent="0.25">
      <c r="A16" s="13">
        <v>43900</v>
      </c>
      <c r="B16" s="4">
        <v>1</v>
      </c>
      <c r="C16" s="14">
        <f>B16-B15</f>
        <v>1</v>
      </c>
      <c r="D16" s="100">
        <v>1</v>
      </c>
      <c r="E16" s="74">
        <f t="shared" si="0"/>
        <v>1</v>
      </c>
      <c r="F16" s="11">
        <v>0</v>
      </c>
      <c r="G16" s="14">
        <v>0</v>
      </c>
    </row>
    <row r="17" spans="1:7" x14ac:dyDescent="0.25">
      <c r="A17" s="13">
        <v>43901</v>
      </c>
      <c r="B17" s="4">
        <v>1</v>
      </c>
      <c r="C17" s="14">
        <f t="shared" ref="C17:C80" si="1">B17-B16</f>
        <v>0</v>
      </c>
      <c r="D17" s="100">
        <v>1</v>
      </c>
      <c r="E17" s="74">
        <f t="shared" si="0"/>
        <v>0</v>
      </c>
      <c r="F17" s="11">
        <v>0</v>
      </c>
      <c r="G17" s="14">
        <v>0</v>
      </c>
    </row>
    <row r="18" spans="1:7" x14ac:dyDescent="0.25">
      <c r="A18" s="13">
        <v>43902</v>
      </c>
      <c r="B18" s="4">
        <v>1</v>
      </c>
      <c r="C18" s="14">
        <f t="shared" si="1"/>
        <v>0</v>
      </c>
      <c r="D18" s="100">
        <v>1</v>
      </c>
      <c r="E18" s="74">
        <f t="shared" si="0"/>
        <v>0</v>
      </c>
      <c r="F18" s="11">
        <v>0</v>
      </c>
      <c r="G18" s="14">
        <v>0</v>
      </c>
    </row>
    <row r="19" spans="1:7" x14ac:dyDescent="0.25">
      <c r="A19" s="13">
        <v>43903</v>
      </c>
      <c r="B19" s="4">
        <v>1</v>
      </c>
      <c r="C19" s="14">
        <f t="shared" si="1"/>
        <v>0</v>
      </c>
      <c r="D19" s="100">
        <v>1</v>
      </c>
      <c r="E19" s="74">
        <f t="shared" si="0"/>
        <v>0</v>
      </c>
      <c r="F19" s="11">
        <v>0</v>
      </c>
      <c r="G19" s="14">
        <v>0</v>
      </c>
    </row>
    <row r="20" spans="1:7" x14ac:dyDescent="0.25">
      <c r="A20" s="13">
        <v>43904</v>
      </c>
      <c r="B20" s="4">
        <v>1</v>
      </c>
      <c r="C20" s="14">
        <f t="shared" si="1"/>
        <v>0</v>
      </c>
      <c r="D20" s="100">
        <v>1</v>
      </c>
      <c r="E20" s="74">
        <f t="shared" si="0"/>
        <v>0</v>
      </c>
      <c r="F20" s="11">
        <v>0</v>
      </c>
      <c r="G20" s="14">
        <v>0</v>
      </c>
    </row>
    <row r="21" spans="1:7" x14ac:dyDescent="0.25">
      <c r="A21" s="15">
        <v>43905</v>
      </c>
      <c r="B21" s="4">
        <v>1</v>
      </c>
      <c r="C21" s="14">
        <f t="shared" si="1"/>
        <v>0</v>
      </c>
      <c r="D21" s="100">
        <v>1</v>
      </c>
      <c r="E21" s="74">
        <f t="shared" si="0"/>
        <v>0</v>
      </c>
      <c r="F21" s="21">
        <v>0</v>
      </c>
      <c r="G21" s="14">
        <v>0</v>
      </c>
    </row>
    <row r="22" spans="1:7" x14ac:dyDescent="0.25">
      <c r="A22" s="13">
        <v>43906</v>
      </c>
      <c r="B22" s="4">
        <v>1</v>
      </c>
      <c r="C22" s="14">
        <f t="shared" si="1"/>
        <v>0</v>
      </c>
      <c r="D22" s="100">
        <v>1</v>
      </c>
      <c r="E22" s="74">
        <f t="shared" si="0"/>
        <v>0</v>
      </c>
      <c r="F22" s="11">
        <v>0</v>
      </c>
      <c r="G22" s="14">
        <v>0</v>
      </c>
    </row>
    <row r="23" spans="1:7" x14ac:dyDescent="0.25">
      <c r="A23" s="13">
        <v>43907</v>
      </c>
      <c r="B23" s="4">
        <v>3</v>
      </c>
      <c r="C23" s="14">
        <f t="shared" si="1"/>
        <v>2</v>
      </c>
      <c r="D23" s="100">
        <v>3</v>
      </c>
      <c r="E23" s="74">
        <f t="shared" si="0"/>
        <v>2</v>
      </c>
      <c r="F23" s="11">
        <v>0</v>
      </c>
      <c r="G23" s="14">
        <v>0</v>
      </c>
    </row>
    <row r="24" spans="1:7" x14ac:dyDescent="0.25">
      <c r="A24" s="13">
        <v>43908</v>
      </c>
      <c r="B24" s="4">
        <v>3</v>
      </c>
      <c r="C24" s="14">
        <f t="shared" si="1"/>
        <v>0</v>
      </c>
      <c r="D24" s="100">
        <v>3</v>
      </c>
      <c r="E24" s="74">
        <f t="shared" si="0"/>
        <v>0</v>
      </c>
      <c r="F24" s="11">
        <v>0</v>
      </c>
      <c r="G24" s="14">
        <v>0</v>
      </c>
    </row>
    <row r="25" spans="1:7" x14ac:dyDescent="0.25">
      <c r="A25" s="13">
        <v>43909</v>
      </c>
      <c r="B25" s="4">
        <v>3</v>
      </c>
      <c r="C25" s="14">
        <f t="shared" si="1"/>
        <v>0</v>
      </c>
      <c r="D25" s="100">
        <v>3</v>
      </c>
      <c r="E25" s="74">
        <f t="shared" si="0"/>
        <v>0</v>
      </c>
      <c r="F25" s="11">
        <v>0</v>
      </c>
      <c r="G25" s="14">
        <v>0</v>
      </c>
    </row>
    <row r="26" spans="1:7" x14ac:dyDescent="0.25">
      <c r="A26" s="13">
        <v>43910</v>
      </c>
      <c r="B26" s="4">
        <v>3</v>
      </c>
      <c r="C26" s="14">
        <f t="shared" si="1"/>
        <v>0</v>
      </c>
      <c r="D26" s="100">
        <v>3</v>
      </c>
      <c r="E26" s="74">
        <f t="shared" si="0"/>
        <v>0</v>
      </c>
      <c r="F26" s="11">
        <v>0</v>
      </c>
      <c r="G26" s="14">
        <v>0</v>
      </c>
    </row>
    <row r="27" spans="1:7" x14ac:dyDescent="0.25">
      <c r="A27" s="13">
        <v>43911</v>
      </c>
      <c r="B27" s="4">
        <v>3</v>
      </c>
      <c r="C27" s="14">
        <f t="shared" si="1"/>
        <v>0</v>
      </c>
      <c r="D27" s="100">
        <v>3</v>
      </c>
      <c r="E27" s="74">
        <f t="shared" si="0"/>
        <v>0</v>
      </c>
      <c r="F27" s="11">
        <v>0</v>
      </c>
      <c r="G27" s="14">
        <v>0</v>
      </c>
    </row>
    <row r="28" spans="1:7" x14ac:dyDescent="0.25">
      <c r="A28" s="15">
        <v>43912</v>
      </c>
      <c r="B28" s="4">
        <v>3</v>
      </c>
      <c r="C28" s="14">
        <f t="shared" si="1"/>
        <v>0</v>
      </c>
      <c r="D28" s="100">
        <v>3</v>
      </c>
      <c r="E28" s="74">
        <f t="shared" si="0"/>
        <v>0</v>
      </c>
      <c r="F28" s="21">
        <v>0</v>
      </c>
      <c r="G28" s="14">
        <v>0</v>
      </c>
    </row>
    <row r="29" spans="1:7" x14ac:dyDescent="0.25">
      <c r="A29" s="15">
        <v>43913</v>
      </c>
      <c r="B29" s="4">
        <v>26</v>
      </c>
      <c r="C29" s="14">
        <f t="shared" si="1"/>
        <v>23</v>
      </c>
      <c r="D29" s="100">
        <v>26</v>
      </c>
      <c r="E29" s="74">
        <f t="shared" si="0"/>
        <v>23</v>
      </c>
      <c r="F29" s="21">
        <v>0</v>
      </c>
      <c r="G29" s="14">
        <v>0</v>
      </c>
    </row>
    <row r="30" spans="1:7" x14ac:dyDescent="0.25">
      <c r="A30" s="13">
        <v>43914</v>
      </c>
      <c r="B30" s="4">
        <v>35</v>
      </c>
      <c r="C30" s="14">
        <f t="shared" si="1"/>
        <v>9</v>
      </c>
      <c r="D30" s="100">
        <v>35</v>
      </c>
      <c r="E30" s="74">
        <f t="shared" si="0"/>
        <v>9</v>
      </c>
      <c r="F30" s="11">
        <v>0</v>
      </c>
      <c r="G30" s="14">
        <v>0</v>
      </c>
    </row>
    <row r="31" spans="1:7" x14ac:dyDescent="0.25">
      <c r="A31" s="13">
        <v>43915</v>
      </c>
      <c r="B31" s="4">
        <v>35</v>
      </c>
      <c r="C31" s="14">
        <f t="shared" si="1"/>
        <v>0</v>
      </c>
      <c r="D31" s="100">
        <v>35</v>
      </c>
      <c r="E31" s="74">
        <f t="shared" si="0"/>
        <v>0</v>
      </c>
      <c r="F31" s="11">
        <v>0</v>
      </c>
      <c r="G31" s="14">
        <v>0</v>
      </c>
    </row>
    <row r="32" spans="1:7" x14ac:dyDescent="0.25">
      <c r="A32" s="13">
        <v>43916</v>
      </c>
      <c r="B32" s="4">
        <v>40</v>
      </c>
      <c r="C32" s="14">
        <f t="shared" si="1"/>
        <v>5</v>
      </c>
      <c r="D32" s="100">
        <v>35</v>
      </c>
      <c r="E32" s="74">
        <f t="shared" si="0"/>
        <v>0</v>
      </c>
      <c r="F32" s="11">
        <v>5</v>
      </c>
      <c r="G32" s="14">
        <f>F32-F31</f>
        <v>5</v>
      </c>
    </row>
    <row r="33" spans="1:7" x14ac:dyDescent="0.25">
      <c r="A33" s="13">
        <v>43917</v>
      </c>
      <c r="B33" s="4">
        <v>53</v>
      </c>
      <c r="C33" s="14">
        <f t="shared" si="1"/>
        <v>13</v>
      </c>
      <c r="D33" s="100">
        <v>48</v>
      </c>
      <c r="E33" s="74">
        <f t="shared" si="0"/>
        <v>13</v>
      </c>
      <c r="F33" s="11">
        <v>5</v>
      </c>
      <c r="G33" s="14">
        <f t="shared" ref="G33:G96" si="2">F33-F32</f>
        <v>0</v>
      </c>
    </row>
    <row r="34" spans="1:7" x14ac:dyDescent="0.25">
      <c r="A34" s="13">
        <v>43918</v>
      </c>
      <c r="B34" s="4">
        <v>53</v>
      </c>
      <c r="C34" s="14">
        <f t="shared" si="1"/>
        <v>0</v>
      </c>
      <c r="D34" s="100">
        <v>48</v>
      </c>
      <c r="E34" s="74">
        <f t="shared" si="0"/>
        <v>0</v>
      </c>
      <c r="F34" s="11">
        <v>5</v>
      </c>
      <c r="G34" s="14">
        <f t="shared" si="2"/>
        <v>0</v>
      </c>
    </row>
    <row r="35" spans="1:7" x14ac:dyDescent="0.25">
      <c r="A35" s="15">
        <v>43919</v>
      </c>
      <c r="B35" s="4">
        <v>53</v>
      </c>
      <c r="C35" s="14">
        <f t="shared" si="1"/>
        <v>0</v>
      </c>
      <c r="D35" s="100">
        <v>48</v>
      </c>
      <c r="E35" s="74">
        <f t="shared" si="0"/>
        <v>0</v>
      </c>
      <c r="F35" s="21">
        <v>5</v>
      </c>
      <c r="G35" s="14">
        <f t="shared" si="2"/>
        <v>0</v>
      </c>
    </row>
    <row r="36" spans="1:7" x14ac:dyDescent="0.25">
      <c r="A36" s="13">
        <v>43920</v>
      </c>
      <c r="B36" s="4">
        <v>71</v>
      </c>
      <c r="C36" s="14">
        <f t="shared" si="1"/>
        <v>18</v>
      </c>
      <c r="D36" s="100">
        <v>62</v>
      </c>
      <c r="E36" s="74">
        <f t="shared" si="0"/>
        <v>14</v>
      </c>
      <c r="F36" s="11">
        <v>9</v>
      </c>
      <c r="G36" s="14">
        <f t="shared" si="2"/>
        <v>4</v>
      </c>
    </row>
    <row r="37" spans="1:7" x14ac:dyDescent="0.25">
      <c r="A37" s="13">
        <v>43921</v>
      </c>
      <c r="B37" s="4">
        <v>77</v>
      </c>
      <c r="C37" s="14">
        <f t="shared" si="1"/>
        <v>6</v>
      </c>
      <c r="D37" s="100">
        <v>68</v>
      </c>
      <c r="E37" s="74">
        <f t="shared" si="0"/>
        <v>6</v>
      </c>
      <c r="F37" s="11">
        <v>9</v>
      </c>
      <c r="G37" s="14">
        <f t="shared" si="2"/>
        <v>0</v>
      </c>
    </row>
    <row r="38" spans="1:7" x14ac:dyDescent="0.25">
      <c r="A38" s="13">
        <v>43922</v>
      </c>
      <c r="B38" s="4">
        <v>93</v>
      </c>
      <c r="C38" s="14">
        <f t="shared" si="1"/>
        <v>16</v>
      </c>
      <c r="D38" s="100">
        <v>84</v>
      </c>
      <c r="E38" s="74">
        <f t="shared" si="0"/>
        <v>16</v>
      </c>
      <c r="F38" s="11">
        <v>9</v>
      </c>
      <c r="G38" s="14">
        <f t="shared" si="2"/>
        <v>0</v>
      </c>
    </row>
    <row r="39" spans="1:7" x14ac:dyDescent="0.25">
      <c r="A39" s="13">
        <v>43923</v>
      </c>
      <c r="B39" s="4">
        <v>109</v>
      </c>
      <c r="C39" s="14">
        <f t="shared" si="1"/>
        <v>16</v>
      </c>
      <c r="D39" s="100">
        <v>98</v>
      </c>
      <c r="E39" s="74">
        <f t="shared" si="0"/>
        <v>14</v>
      </c>
      <c r="F39" s="11">
        <v>11</v>
      </c>
      <c r="G39" s="14">
        <f t="shared" si="2"/>
        <v>2</v>
      </c>
    </row>
    <row r="40" spans="1:7" x14ac:dyDescent="0.25">
      <c r="A40" s="13">
        <v>43924</v>
      </c>
      <c r="B40" s="4">
        <v>135</v>
      </c>
      <c r="C40" s="14">
        <f t="shared" si="1"/>
        <v>26</v>
      </c>
      <c r="D40" s="100">
        <v>123</v>
      </c>
      <c r="E40" s="74">
        <f t="shared" si="0"/>
        <v>25</v>
      </c>
      <c r="F40" s="11">
        <v>12</v>
      </c>
      <c r="G40" s="14">
        <f t="shared" si="2"/>
        <v>1</v>
      </c>
    </row>
    <row r="41" spans="1:7" x14ac:dyDescent="0.25">
      <c r="A41" s="13">
        <v>43925</v>
      </c>
      <c r="B41" s="4">
        <v>135</v>
      </c>
      <c r="C41" s="14">
        <f t="shared" si="1"/>
        <v>0</v>
      </c>
      <c r="D41" s="100">
        <v>123</v>
      </c>
      <c r="E41" s="74">
        <f t="shared" si="0"/>
        <v>0</v>
      </c>
      <c r="F41" s="11">
        <v>12</v>
      </c>
      <c r="G41" s="14">
        <f t="shared" si="2"/>
        <v>0</v>
      </c>
    </row>
    <row r="42" spans="1:7" x14ac:dyDescent="0.25">
      <c r="A42" s="15">
        <v>43926</v>
      </c>
      <c r="B42" s="4">
        <v>135</v>
      </c>
      <c r="C42" s="14">
        <f t="shared" si="1"/>
        <v>0</v>
      </c>
      <c r="D42" s="100">
        <v>123</v>
      </c>
      <c r="E42" s="74">
        <f t="shared" si="0"/>
        <v>0</v>
      </c>
      <c r="F42" s="21">
        <v>12</v>
      </c>
      <c r="G42" s="14">
        <f t="shared" si="2"/>
        <v>0</v>
      </c>
    </row>
    <row r="43" spans="1:7" x14ac:dyDescent="0.25">
      <c r="A43" s="13">
        <v>43927</v>
      </c>
      <c r="B43" s="4">
        <v>161</v>
      </c>
      <c r="C43" s="14">
        <f t="shared" si="1"/>
        <v>26</v>
      </c>
      <c r="D43" s="100">
        <v>149</v>
      </c>
      <c r="E43" s="74">
        <f t="shared" si="0"/>
        <v>26</v>
      </c>
      <c r="F43" s="11">
        <v>12</v>
      </c>
      <c r="G43" s="14">
        <f t="shared" si="2"/>
        <v>0</v>
      </c>
    </row>
    <row r="44" spans="1:7" x14ac:dyDescent="0.25">
      <c r="A44" s="13">
        <v>43928</v>
      </c>
      <c r="B44" s="4">
        <v>181</v>
      </c>
      <c r="C44" s="14">
        <f t="shared" si="1"/>
        <v>20</v>
      </c>
      <c r="D44" s="100">
        <v>163</v>
      </c>
      <c r="E44" s="74">
        <f t="shared" si="0"/>
        <v>14</v>
      </c>
      <c r="F44" s="11">
        <v>18</v>
      </c>
      <c r="G44" s="14">
        <f t="shared" si="2"/>
        <v>6</v>
      </c>
    </row>
    <row r="45" spans="1:7" x14ac:dyDescent="0.25">
      <c r="A45" s="13">
        <v>43929</v>
      </c>
      <c r="B45" s="4">
        <v>197</v>
      </c>
      <c r="C45" s="14">
        <f t="shared" si="1"/>
        <v>16</v>
      </c>
      <c r="D45" s="100">
        <v>179</v>
      </c>
      <c r="E45" s="74">
        <f t="shared" si="0"/>
        <v>16</v>
      </c>
      <c r="F45" s="11">
        <v>18</v>
      </c>
      <c r="G45" s="14">
        <f t="shared" si="2"/>
        <v>0</v>
      </c>
    </row>
    <row r="46" spans="1:7" x14ac:dyDescent="0.25">
      <c r="A46" s="13">
        <v>43930</v>
      </c>
      <c r="B46" s="4">
        <v>211</v>
      </c>
      <c r="C46" s="14">
        <f t="shared" si="1"/>
        <v>14</v>
      </c>
      <c r="D46" s="100">
        <v>193</v>
      </c>
      <c r="E46" s="74">
        <f t="shared" si="0"/>
        <v>14</v>
      </c>
      <c r="F46" s="11">
        <v>18</v>
      </c>
      <c r="G46" s="14">
        <f t="shared" si="2"/>
        <v>0</v>
      </c>
    </row>
    <row r="47" spans="1:7" x14ac:dyDescent="0.25">
      <c r="A47" s="13">
        <v>43931</v>
      </c>
      <c r="B47" s="4">
        <v>235</v>
      </c>
      <c r="C47" s="14">
        <f t="shared" si="1"/>
        <v>24</v>
      </c>
      <c r="D47" s="100">
        <v>217</v>
      </c>
      <c r="E47" s="74">
        <f t="shared" si="0"/>
        <v>24</v>
      </c>
      <c r="F47" s="11">
        <v>18</v>
      </c>
      <c r="G47" s="14">
        <f t="shared" si="2"/>
        <v>0</v>
      </c>
    </row>
    <row r="48" spans="1:7" x14ac:dyDescent="0.25">
      <c r="A48" s="13">
        <v>43932</v>
      </c>
      <c r="B48" s="4">
        <v>235</v>
      </c>
      <c r="C48" s="14">
        <f t="shared" si="1"/>
        <v>0</v>
      </c>
      <c r="D48" s="100">
        <v>217</v>
      </c>
      <c r="E48" s="74">
        <f t="shared" si="0"/>
        <v>0</v>
      </c>
      <c r="F48" s="11">
        <v>18</v>
      </c>
      <c r="G48" s="14">
        <f t="shared" si="2"/>
        <v>0</v>
      </c>
    </row>
    <row r="49" spans="1:7" x14ac:dyDescent="0.25">
      <c r="A49" s="15">
        <v>43933</v>
      </c>
      <c r="B49" s="4">
        <v>236</v>
      </c>
      <c r="C49" s="14">
        <f t="shared" si="1"/>
        <v>1</v>
      </c>
      <c r="D49" s="100">
        <v>217</v>
      </c>
      <c r="E49" s="74">
        <f t="shared" si="0"/>
        <v>0</v>
      </c>
      <c r="F49" s="21">
        <v>19</v>
      </c>
      <c r="G49" s="14">
        <f t="shared" si="2"/>
        <v>1</v>
      </c>
    </row>
    <row r="50" spans="1:7" x14ac:dyDescent="0.25">
      <c r="A50" s="13">
        <v>43934</v>
      </c>
      <c r="B50" s="4">
        <v>240</v>
      </c>
      <c r="C50" s="14">
        <f t="shared" si="1"/>
        <v>4</v>
      </c>
      <c r="D50" s="100">
        <v>221</v>
      </c>
      <c r="E50" s="74">
        <f t="shared" si="0"/>
        <v>4</v>
      </c>
      <c r="F50" s="11">
        <v>19</v>
      </c>
      <c r="G50" s="14">
        <f t="shared" si="2"/>
        <v>0</v>
      </c>
    </row>
    <row r="51" spans="1:7" x14ac:dyDescent="0.25">
      <c r="A51" s="13">
        <v>43935</v>
      </c>
      <c r="B51" s="4">
        <v>259</v>
      </c>
      <c r="C51" s="14">
        <f t="shared" si="1"/>
        <v>19</v>
      </c>
      <c r="D51" s="100">
        <v>239</v>
      </c>
      <c r="E51" s="74">
        <f t="shared" si="0"/>
        <v>18</v>
      </c>
      <c r="F51" s="11">
        <v>20</v>
      </c>
      <c r="G51" s="14">
        <f t="shared" si="2"/>
        <v>1</v>
      </c>
    </row>
    <row r="52" spans="1:7" x14ac:dyDescent="0.25">
      <c r="A52" s="13">
        <v>43936</v>
      </c>
      <c r="B52" s="4">
        <v>271</v>
      </c>
      <c r="C52" s="14">
        <f t="shared" si="1"/>
        <v>12</v>
      </c>
      <c r="D52" s="100">
        <v>249</v>
      </c>
      <c r="E52" s="74">
        <f t="shared" si="0"/>
        <v>10</v>
      </c>
      <c r="F52" s="11">
        <v>22</v>
      </c>
      <c r="G52" s="14">
        <f t="shared" si="2"/>
        <v>2</v>
      </c>
    </row>
    <row r="53" spans="1:7" x14ac:dyDescent="0.25">
      <c r="A53" s="13">
        <v>43937</v>
      </c>
      <c r="B53" s="4">
        <v>286</v>
      </c>
      <c r="C53" s="14">
        <f t="shared" si="1"/>
        <v>15</v>
      </c>
      <c r="D53" s="100">
        <v>262</v>
      </c>
      <c r="E53" s="74">
        <f t="shared" si="0"/>
        <v>13</v>
      </c>
      <c r="F53" s="11">
        <v>24</v>
      </c>
      <c r="G53" s="14">
        <f t="shared" si="2"/>
        <v>2</v>
      </c>
    </row>
    <row r="54" spans="1:7" x14ac:dyDescent="0.25">
      <c r="A54" s="13">
        <v>43938</v>
      </c>
      <c r="B54" s="4">
        <v>301</v>
      </c>
      <c r="C54" s="14">
        <f t="shared" si="1"/>
        <v>15</v>
      </c>
      <c r="D54" s="100">
        <v>277</v>
      </c>
      <c r="E54" s="74">
        <f t="shared" si="0"/>
        <v>15</v>
      </c>
      <c r="F54" s="11">
        <v>24</v>
      </c>
      <c r="G54" s="14">
        <f t="shared" si="2"/>
        <v>0</v>
      </c>
    </row>
    <row r="55" spans="1:7" x14ac:dyDescent="0.25">
      <c r="A55" s="13">
        <v>43939</v>
      </c>
      <c r="B55" s="4">
        <v>301</v>
      </c>
      <c r="C55" s="14">
        <f t="shared" si="1"/>
        <v>0</v>
      </c>
      <c r="D55" s="100">
        <v>277</v>
      </c>
      <c r="E55" s="74">
        <f t="shared" si="0"/>
        <v>0</v>
      </c>
      <c r="F55" s="11">
        <v>24</v>
      </c>
      <c r="G55" s="14">
        <f t="shared" si="2"/>
        <v>0</v>
      </c>
    </row>
    <row r="56" spans="1:7" x14ac:dyDescent="0.25">
      <c r="A56" s="15">
        <v>43940</v>
      </c>
      <c r="B56" s="4">
        <v>301</v>
      </c>
      <c r="C56" s="14">
        <f t="shared" si="1"/>
        <v>0</v>
      </c>
      <c r="D56" s="100">
        <v>277</v>
      </c>
      <c r="E56" s="74">
        <f t="shared" si="0"/>
        <v>0</v>
      </c>
      <c r="F56" s="21">
        <v>24</v>
      </c>
      <c r="G56" s="14">
        <f t="shared" si="2"/>
        <v>0</v>
      </c>
    </row>
    <row r="57" spans="1:7" x14ac:dyDescent="0.25">
      <c r="A57" s="13">
        <v>43941</v>
      </c>
      <c r="B57" s="4">
        <v>317</v>
      </c>
      <c r="C57" s="14">
        <f t="shared" si="1"/>
        <v>16</v>
      </c>
      <c r="D57" s="100">
        <v>291</v>
      </c>
      <c r="E57" s="74">
        <f t="shared" si="0"/>
        <v>14</v>
      </c>
      <c r="F57" s="11">
        <v>26</v>
      </c>
      <c r="G57" s="14">
        <f t="shared" si="2"/>
        <v>2</v>
      </c>
    </row>
    <row r="58" spans="1:7" x14ac:dyDescent="0.25">
      <c r="A58" s="13">
        <v>43942</v>
      </c>
      <c r="B58" s="4">
        <v>334</v>
      </c>
      <c r="C58" s="14">
        <f t="shared" si="1"/>
        <v>17</v>
      </c>
      <c r="D58" s="100">
        <v>308</v>
      </c>
      <c r="E58" s="74">
        <f t="shared" si="0"/>
        <v>17</v>
      </c>
      <c r="F58" s="11">
        <v>26</v>
      </c>
      <c r="G58" s="14">
        <f t="shared" si="2"/>
        <v>0</v>
      </c>
    </row>
    <row r="59" spans="1:7" x14ac:dyDescent="0.25">
      <c r="A59" s="13">
        <v>43943</v>
      </c>
      <c r="B59" s="4">
        <v>349</v>
      </c>
      <c r="C59" s="14">
        <f t="shared" si="1"/>
        <v>15</v>
      </c>
      <c r="D59" s="100">
        <v>323</v>
      </c>
      <c r="E59" s="74">
        <f t="shared" si="0"/>
        <v>15</v>
      </c>
      <c r="F59" s="11">
        <v>26</v>
      </c>
      <c r="G59" s="14">
        <f t="shared" si="2"/>
        <v>0</v>
      </c>
    </row>
    <row r="60" spans="1:7" x14ac:dyDescent="0.25">
      <c r="A60" s="13">
        <v>43944</v>
      </c>
      <c r="B60" s="4">
        <v>362</v>
      </c>
      <c r="C60" s="14">
        <f t="shared" si="1"/>
        <v>13</v>
      </c>
      <c r="D60" s="100">
        <v>336</v>
      </c>
      <c r="E60" s="74">
        <f t="shared" si="0"/>
        <v>13</v>
      </c>
      <c r="F60" s="11">
        <v>26</v>
      </c>
      <c r="G60" s="14">
        <f t="shared" si="2"/>
        <v>0</v>
      </c>
    </row>
    <row r="61" spans="1:7" x14ac:dyDescent="0.25">
      <c r="A61" s="13">
        <v>43945</v>
      </c>
      <c r="B61" s="4">
        <v>374</v>
      </c>
      <c r="C61" s="14">
        <f t="shared" si="1"/>
        <v>12</v>
      </c>
      <c r="D61" s="100">
        <v>348</v>
      </c>
      <c r="E61" s="74">
        <f t="shared" si="0"/>
        <v>12</v>
      </c>
      <c r="F61" s="11">
        <v>26</v>
      </c>
      <c r="G61" s="14">
        <f t="shared" si="2"/>
        <v>0</v>
      </c>
    </row>
    <row r="62" spans="1:7" x14ac:dyDescent="0.25">
      <c r="A62" s="13">
        <v>43946</v>
      </c>
      <c r="B62" s="4">
        <v>374</v>
      </c>
      <c r="C62" s="14">
        <f t="shared" si="1"/>
        <v>0</v>
      </c>
      <c r="D62" s="100">
        <v>348</v>
      </c>
      <c r="E62" s="74">
        <f t="shared" si="0"/>
        <v>0</v>
      </c>
      <c r="F62" s="11">
        <v>26</v>
      </c>
      <c r="G62" s="14">
        <f t="shared" si="2"/>
        <v>0</v>
      </c>
    </row>
    <row r="63" spans="1:7" x14ac:dyDescent="0.25">
      <c r="A63" s="15">
        <v>43947</v>
      </c>
      <c r="B63" s="4">
        <v>375</v>
      </c>
      <c r="C63" s="14">
        <f t="shared" si="1"/>
        <v>1</v>
      </c>
      <c r="D63" s="100">
        <v>349</v>
      </c>
      <c r="E63" s="74">
        <f t="shared" si="0"/>
        <v>1</v>
      </c>
      <c r="F63" s="21">
        <v>26</v>
      </c>
      <c r="G63" s="14">
        <f t="shared" si="2"/>
        <v>0</v>
      </c>
    </row>
    <row r="64" spans="1:7" x14ac:dyDescent="0.25">
      <c r="A64" s="13">
        <v>43948</v>
      </c>
      <c r="B64" s="4">
        <v>398</v>
      </c>
      <c r="C64" s="14">
        <f t="shared" si="1"/>
        <v>23</v>
      </c>
      <c r="D64" s="100">
        <v>367</v>
      </c>
      <c r="E64" s="74">
        <f t="shared" si="0"/>
        <v>18</v>
      </c>
      <c r="F64" s="11">
        <v>26</v>
      </c>
      <c r="G64" s="14">
        <f t="shared" si="2"/>
        <v>0</v>
      </c>
    </row>
    <row r="65" spans="1:7" x14ac:dyDescent="0.25">
      <c r="A65" s="13">
        <v>43949</v>
      </c>
      <c r="B65" s="4">
        <v>414</v>
      </c>
      <c r="C65" s="14">
        <f t="shared" si="1"/>
        <v>16</v>
      </c>
      <c r="D65" s="100">
        <v>388</v>
      </c>
      <c r="E65" s="74">
        <f t="shared" si="0"/>
        <v>21</v>
      </c>
      <c r="F65" s="11">
        <v>26</v>
      </c>
      <c r="G65" s="14">
        <f t="shared" si="2"/>
        <v>0</v>
      </c>
    </row>
    <row r="66" spans="1:7" x14ac:dyDescent="0.25">
      <c r="A66" s="13">
        <v>43950</v>
      </c>
      <c r="B66" s="4">
        <v>422</v>
      </c>
      <c r="C66" s="14">
        <f t="shared" si="1"/>
        <v>8</v>
      </c>
      <c r="D66" s="100">
        <v>396</v>
      </c>
      <c r="E66" s="74">
        <f t="shared" si="0"/>
        <v>8</v>
      </c>
      <c r="F66" s="11">
        <v>26</v>
      </c>
      <c r="G66" s="14">
        <f t="shared" si="2"/>
        <v>0</v>
      </c>
    </row>
    <row r="67" spans="1:7" x14ac:dyDescent="0.25">
      <c r="A67" s="13">
        <v>43951</v>
      </c>
      <c r="B67" s="4">
        <v>438</v>
      </c>
      <c r="C67" s="14">
        <f t="shared" si="1"/>
        <v>16</v>
      </c>
      <c r="D67" s="100">
        <v>412</v>
      </c>
      <c r="E67" s="74">
        <f t="shared" si="0"/>
        <v>16</v>
      </c>
      <c r="F67" s="11">
        <v>26</v>
      </c>
      <c r="G67" s="14">
        <f t="shared" si="2"/>
        <v>0</v>
      </c>
    </row>
    <row r="68" spans="1:7" x14ac:dyDescent="0.25">
      <c r="A68" s="13">
        <v>43952</v>
      </c>
      <c r="B68" s="4">
        <v>438</v>
      </c>
      <c r="C68" s="14">
        <f t="shared" si="1"/>
        <v>0</v>
      </c>
      <c r="D68" s="100">
        <v>412</v>
      </c>
      <c r="E68" s="74">
        <f t="shared" si="0"/>
        <v>0</v>
      </c>
      <c r="F68" s="11">
        <v>26</v>
      </c>
      <c r="G68" s="14">
        <f t="shared" si="2"/>
        <v>0</v>
      </c>
    </row>
    <row r="69" spans="1:7" x14ac:dyDescent="0.25">
      <c r="A69" s="13">
        <v>43953</v>
      </c>
      <c r="B69" s="4">
        <v>438</v>
      </c>
      <c r="C69" s="14">
        <f t="shared" si="1"/>
        <v>0</v>
      </c>
      <c r="D69" s="100">
        <v>412</v>
      </c>
      <c r="E69" s="74">
        <f t="shared" si="0"/>
        <v>0</v>
      </c>
      <c r="F69" s="11">
        <v>26</v>
      </c>
      <c r="G69" s="14">
        <f t="shared" si="2"/>
        <v>0</v>
      </c>
    </row>
    <row r="70" spans="1:7" x14ac:dyDescent="0.25">
      <c r="A70" s="15">
        <v>43954</v>
      </c>
      <c r="B70" s="4">
        <v>438</v>
      </c>
      <c r="C70" s="14">
        <f t="shared" si="1"/>
        <v>0</v>
      </c>
      <c r="D70" s="100">
        <v>412</v>
      </c>
      <c r="E70" s="74">
        <f t="shared" si="0"/>
        <v>0</v>
      </c>
      <c r="F70" s="21">
        <v>26</v>
      </c>
      <c r="G70" s="14">
        <f t="shared" si="2"/>
        <v>0</v>
      </c>
    </row>
    <row r="71" spans="1:7" x14ac:dyDescent="0.25">
      <c r="A71" s="13">
        <v>43955</v>
      </c>
      <c r="B71" s="4">
        <v>500</v>
      </c>
      <c r="C71" s="14">
        <f t="shared" si="1"/>
        <v>62</v>
      </c>
      <c r="D71" s="100">
        <v>474</v>
      </c>
      <c r="E71" s="74">
        <f t="shared" si="0"/>
        <v>62</v>
      </c>
      <c r="F71" s="11">
        <v>26</v>
      </c>
      <c r="G71" s="14">
        <f t="shared" si="2"/>
        <v>0</v>
      </c>
    </row>
    <row r="72" spans="1:7" x14ac:dyDescent="0.25">
      <c r="A72" s="13">
        <v>43956</v>
      </c>
      <c r="B72" s="4">
        <v>514</v>
      </c>
      <c r="C72" s="14">
        <f t="shared" si="1"/>
        <v>14</v>
      </c>
      <c r="D72" s="100">
        <v>488</v>
      </c>
      <c r="E72" s="74">
        <f t="shared" ref="E72:E135" si="3">D72-D71</f>
        <v>14</v>
      </c>
      <c r="F72" s="11">
        <v>26</v>
      </c>
      <c r="G72" s="14">
        <f t="shared" si="2"/>
        <v>0</v>
      </c>
    </row>
    <row r="73" spans="1:7" x14ac:dyDescent="0.25">
      <c r="A73" s="13">
        <v>43957</v>
      </c>
      <c r="B73" s="4">
        <v>559</v>
      </c>
      <c r="C73" s="14">
        <f t="shared" si="1"/>
        <v>45</v>
      </c>
      <c r="D73" s="100">
        <v>531</v>
      </c>
      <c r="E73" s="74">
        <f t="shared" si="3"/>
        <v>43</v>
      </c>
      <c r="F73" s="11">
        <v>28</v>
      </c>
      <c r="G73" s="14">
        <f t="shared" si="2"/>
        <v>2</v>
      </c>
    </row>
    <row r="74" spans="1:7" x14ac:dyDescent="0.25">
      <c r="A74" s="13">
        <v>43958</v>
      </c>
      <c r="B74" s="4">
        <v>564</v>
      </c>
      <c r="C74" s="14">
        <f t="shared" si="1"/>
        <v>5</v>
      </c>
      <c r="D74" s="100">
        <v>536</v>
      </c>
      <c r="E74" s="74">
        <f t="shared" si="3"/>
        <v>5</v>
      </c>
      <c r="F74" s="11">
        <v>28</v>
      </c>
      <c r="G74" s="14">
        <f t="shared" si="2"/>
        <v>0</v>
      </c>
    </row>
    <row r="75" spans="1:7" x14ac:dyDescent="0.25">
      <c r="A75" s="13">
        <v>43959</v>
      </c>
      <c r="B75" s="4">
        <v>572</v>
      </c>
      <c r="C75" s="14">
        <f t="shared" si="1"/>
        <v>8</v>
      </c>
      <c r="D75" s="100">
        <v>542</v>
      </c>
      <c r="E75" s="74">
        <f t="shared" si="3"/>
        <v>6</v>
      </c>
      <c r="F75" s="11">
        <v>30</v>
      </c>
      <c r="G75" s="14">
        <f t="shared" si="2"/>
        <v>2</v>
      </c>
    </row>
    <row r="76" spans="1:7" x14ac:dyDescent="0.25">
      <c r="A76" s="13">
        <v>43960</v>
      </c>
      <c r="B76" s="4">
        <v>572</v>
      </c>
      <c r="C76" s="14">
        <f t="shared" si="1"/>
        <v>0</v>
      </c>
      <c r="D76" s="100">
        <v>542</v>
      </c>
      <c r="E76" s="74">
        <f t="shared" si="3"/>
        <v>0</v>
      </c>
      <c r="F76" s="11">
        <v>30</v>
      </c>
      <c r="G76" s="14">
        <f t="shared" si="2"/>
        <v>0</v>
      </c>
    </row>
    <row r="77" spans="1:7" x14ac:dyDescent="0.25">
      <c r="A77" s="16">
        <v>43961</v>
      </c>
      <c r="B77" s="4">
        <v>572</v>
      </c>
      <c r="C77" s="14">
        <f t="shared" si="1"/>
        <v>0</v>
      </c>
      <c r="D77" s="100">
        <v>542</v>
      </c>
      <c r="E77" s="74">
        <f t="shared" si="3"/>
        <v>0</v>
      </c>
      <c r="F77" s="22">
        <v>30</v>
      </c>
      <c r="G77" s="14">
        <f t="shared" si="2"/>
        <v>0</v>
      </c>
    </row>
    <row r="78" spans="1:7" x14ac:dyDescent="0.25">
      <c r="A78" s="13">
        <v>43962</v>
      </c>
      <c r="B78" s="4">
        <v>593</v>
      </c>
      <c r="C78" s="14">
        <f t="shared" si="1"/>
        <v>21</v>
      </c>
      <c r="D78" s="100">
        <v>563</v>
      </c>
      <c r="E78" s="74">
        <f t="shared" si="3"/>
        <v>21</v>
      </c>
      <c r="F78" s="11">
        <v>30</v>
      </c>
      <c r="G78" s="14">
        <f t="shared" si="2"/>
        <v>0</v>
      </c>
    </row>
    <row r="79" spans="1:7" x14ac:dyDescent="0.25">
      <c r="A79" s="13">
        <v>43963</v>
      </c>
      <c r="B79" s="4">
        <v>633</v>
      </c>
      <c r="C79" s="14">
        <f t="shared" si="1"/>
        <v>40</v>
      </c>
      <c r="D79" s="100">
        <v>602</v>
      </c>
      <c r="E79" s="74">
        <f t="shared" si="3"/>
        <v>39</v>
      </c>
      <c r="F79" s="11">
        <v>31</v>
      </c>
      <c r="G79" s="14">
        <f t="shared" si="2"/>
        <v>1</v>
      </c>
    </row>
    <row r="80" spans="1:7" x14ac:dyDescent="0.25">
      <c r="A80" s="13">
        <v>43964</v>
      </c>
      <c r="B80" s="4">
        <v>649</v>
      </c>
      <c r="C80" s="14">
        <f t="shared" si="1"/>
        <v>16</v>
      </c>
      <c r="D80" s="100">
        <v>615</v>
      </c>
      <c r="E80" s="74">
        <f t="shared" si="3"/>
        <v>13</v>
      </c>
      <c r="F80" s="11">
        <v>34</v>
      </c>
      <c r="G80" s="14">
        <f t="shared" si="2"/>
        <v>3</v>
      </c>
    </row>
    <row r="81" spans="1:7" x14ac:dyDescent="0.25">
      <c r="A81" s="13">
        <v>43965</v>
      </c>
      <c r="B81" s="4">
        <v>677</v>
      </c>
      <c r="C81" s="14">
        <f t="shared" ref="C81:C144" si="4">B81-B80</f>
        <v>28</v>
      </c>
      <c r="D81" s="100">
        <v>642</v>
      </c>
      <c r="E81" s="74">
        <f t="shared" si="3"/>
        <v>27</v>
      </c>
      <c r="F81" s="11">
        <v>35</v>
      </c>
      <c r="G81" s="14">
        <f t="shared" si="2"/>
        <v>1</v>
      </c>
    </row>
    <row r="82" spans="1:7" x14ac:dyDescent="0.25">
      <c r="A82" s="13">
        <v>43966</v>
      </c>
      <c r="B82" s="4">
        <v>693</v>
      </c>
      <c r="C82" s="14">
        <f t="shared" si="4"/>
        <v>16</v>
      </c>
      <c r="D82" s="100">
        <v>655</v>
      </c>
      <c r="E82" s="74">
        <f t="shared" si="3"/>
        <v>13</v>
      </c>
      <c r="F82" s="11">
        <v>38</v>
      </c>
      <c r="G82" s="14">
        <f t="shared" si="2"/>
        <v>3</v>
      </c>
    </row>
    <row r="83" spans="1:7" x14ac:dyDescent="0.25">
      <c r="A83" s="13">
        <v>43967</v>
      </c>
      <c r="B83" s="4">
        <v>693</v>
      </c>
      <c r="C83" s="14">
        <f t="shared" si="4"/>
        <v>0</v>
      </c>
      <c r="D83" s="100">
        <v>655</v>
      </c>
      <c r="E83" s="74">
        <f t="shared" si="3"/>
        <v>0</v>
      </c>
      <c r="F83" s="11">
        <v>38</v>
      </c>
      <c r="G83" s="14">
        <f t="shared" si="2"/>
        <v>0</v>
      </c>
    </row>
    <row r="84" spans="1:7" x14ac:dyDescent="0.25">
      <c r="A84" s="16">
        <v>43968</v>
      </c>
      <c r="B84" s="4">
        <v>693</v>
      </c>
      <c r="C84" s="14">
        <f t="shared" si="4"/>
        <v>0</v>
      </c>
      <c r="D84" s="100">
        <v>655</v>
      </c>
      <c r="E84" s="74">
        <f t="shared" si="3"/>
        <v>0</v>
      </c>
      <c r="F84" s="22">
        <v>38</v>
      </c>
      <c r="G84" s="14">
        <f t="shared" si="2"/>
        <v>0</v>
      </c>
    </row>
    <row r="85" spans="1:7" x14ac:dyDescent="0.25">
      <c r="A85" s="13">
        <v>43969</v>
      </c>
      <c r="B85" s="4">
        <v>777</v>
      </c>
      <c r="C85" s="14">
        <f t="shared" si="4"/>
        <v>84</v>
      </c>
      <c r="D85" s="100">
        <v>736</v>
      </c>
      <c r="E85" s="74">
        <f t="shared" si="3"/>
        <v>81</v>
      </c>
      <c r="F85" s="11">
        <v>41</v>
      </c>
      <c r="G85" s="14">
        <f t="shared" si="2"/>
        <v>3</v>
      </c>
    </row>
    <row r="86" spans="1:7" x14ac:dyDescent="0.25">
      <c r="A86" s="13">
        <v>43970</v>
      </c>
      <c r="B86" s="4">
        <v>861</v>
      </c>
      <c r="C86" s="14">
        <f t="shared" si="4"/>
        <v>84</v>
      </c>
      <c r="D86" s="100">
        <v>811</v>
      </c>
      <c r="E86" s="74">
        <f t="shared" si="3"/>
        <v>75</v>
      </c>
      <c r="F86" s="11">
        <v>50</v>
      </c>
      <c r="G86" s="14">
        <f t="shared" si="2"/>
        <v>9</v>
      </c>
    </row>
    <row r="87" spans="1:7" x14ac:dyDescent="0.25">
      <c r="A87" s="13">
        <v>43971</v>
      </c>
      <c r="B87" s="4">
        <v>876</v>
      </c>
      <c r="C87" s="14">
        <f t="shared" si="4"/>
        <v>15</v>
      </c>
      <c r="D87" s="100">
        <v>823</v>
      </c>
      <c r="E87" s="74">
        <f t="shared" si="3"/>
        <v>12</v>
      </c>
      <c r="F87" s="11">
        <v>53</v>
      </c>
      <c r="G87" s="14">
        <f t="shared" si="2"/>
        <v>3</v>
      </c>
    </row>
    <row r="88" spans="1:7" x14ac:dyDescent="0.25">
      <c r="A88" s="13">
        <v>43972</v>
      </c>
      <c r="B88" s="4">
        <v>876</v>
      </c>
      <c r="C88" s="14">
        <f t="shared" si="4"/>
        <v>0</v>
      </c>
      <c r="D88" s="100">
        <v>823</v>
      </c>
      <c r="E88" s="74">
        <f t="shared" si="3"/>
        <v>0</v>
      </c>
      <c r="F88" s="11">
        <v>53</v>
      </c>
      <c r="G88" s="14">
        <f t="shared" si="2"/>
        <v>0</v>
      </c>
    </row>
    <row r="89" spans="1:7" x14ac:dyDescent="0.25">
      <c r="A89" s="13">
        <v>43973</v>
      </c>
      <c r="B89" s="4">
        <v>920</v>
      </c>
      <c r="C89" s="14">
        <f t="shared" si="4"/>
        <v>44</v>
      </c>
      <c r="D89" s="100">
        <v>865</v>
      </c>
      <c r="E89" s="74">
        <f t="shared" si="3"/>
        <v>42</v>
      </c>
      <c r="F89" s="11">
        <v>55</v>
      </c>
      <c r="G89" s="14">
        <f t="shared" si="2"/>
        <v>2</v>
      </c>
    </row>
    <row r="90" spans="1:7" x14ac:dyDescent="0.25">
      <c r="A90" s="13">
        <v>43974</v>
      </c>
      <c r="B90" s="4">
        <v>921</v>
      </c>
      <c r="C90" s="14">
        <f t="shared" si="4"/>
        <v>1</v>
      </c>
      <c r="D90" s="100">
        <v>865</v>
      </c>
      <c r="E90" s="74">
        <f t="shared" si="3"/>
        <v>0</v>
      </c>
      <c r="F90" s="11">
        <v>56</v>
      </c>
      <c r="G90" s="14">
        <f t="shared" si="2"/>
        <v>1</v>
      </c>
    </row>
    <row r="91" spans="1:7" x14ac:dyDescent="0.25">
      <c r="A91" s="13">
        <v>43975</v>
      </c>
      <c r="B91" s="4">
        <v>921</v>
      </c>
      <c r="C91" s="14">
        <f t="shared" si="4"/>
        <v>0</v>
      </c>
      <c r="D91" s="100">
        <v>865</v>
      </c>
      <c r="E91" s="74">
        <f t="shared" si="3"/>
        <v>0</v>
      </c>
      <c r="F91" s="11">
        <v>56</v>
      </c>
      <c r="G91" s="14">
        <f t="shared" si="2"/>
        <v>0</v>
      </c>
    </row>
    <row r="92" spans="1:7" x14ac:dyDescent="0.25">
      <c r="A92" s="13">
        <v>43976</v>
      </c>
      <c r="B92" s="4">
        <v>962</v>
      </c>
      <c r="C92" s="14">
        <f t="shared" si="4"/>
        <v>41</v>
      </c>
      <c r="D92" s="100">
        <v>906</v>
      </c>
      <c r="E92" s="74">
        <f t="shared" si="3"/>
        <v>41</v>
      </c>
      <c r="F92" s="11">
        <v>56</v>
      </c>
      <c r="G92" s="14">
        <f t="shared" si="2"/>
        <v>0</v>
      </c>
    </row>
    <row r="93" spans="1:7" x14ac:dyDescent="0.25">
      <c r="A93" s="13">
        <v>43977</v>
      </c>
      <c r="B93" s="4">
        <v>974</v>
      </c>
      <c r="C93" s="14">
        <f t="shared" si="4"/>
        <v>12</v>
      </c>
      <c r="D93" s="100">
        <v>912</v>
      </c>
      <c r="E93" s="74">
        <f t="shared" si="3"/>
        <v>6</v>
      </c>
      <c r="F93" s="11">
        <v>62</v>
      </c>
      <c r="G93" s="14">
        <f t="shared" si="2"/>
        <v>6</v>
      </c>
    </row>
    <row r="94" spans="1:7" x14ac:dyDescent="0.25">
      <c r="A94" s="13">
        <v>43978</v>
      </c>
      <c r="B94" s="4">
        <v>1033</v>
      </c>
      <c r="C94" s="14">
        <f t="shared" si="4"/>
        <v>59</v>
      </c>
      <c r="D94" s="100">
        <v>967</v>
      </c>
      <c r="E94" s="74">
        <f t="shared" si="3"/>
        <v>55</v>
      </c>
      <c r="F94" s="11">
        <v>66</v>
      </c>
      <c r="G94" s="14">
        <f t="shared" si="2"/>
        <v>4</v>
      </c>
    </row>
    <row r="95" spans="1:7" x14ac:dyDescent="0.25">
      <c r="A95" s="13">
        <v>43979</v>
      </c>
      <c r="B95" s="4">
        <v>1062</v>
      </c>
      <c r="C95" s="14">
        <f t="shared" si="4"/>
        <v>29</v>
      </c>
      <c r="D95" s="100">
        <v>995</v>
      </c>
      <c r="E95" s="74">
        <f t="shared" si="3"/>
        <v>28</v>
      </c>
      <c r="F95" s="11">
        <v>67</v>
      </c>
      <c r="G95" s="14">
        <f t="shared" si="2"/>
        <v>1</v>
      </c>
    </row>
    <row r="96" spans="1:7" x14ac:dyDescent="0.25">
      <c r="A96" s="13">
        <v>43980</v>
      </c>
      <c r="B96" s="4">
        <v>1095</v>
      </c>
      <c r="C96" s="14">
        <f t="shared" si="4"/>
        <v>33</v>
      </c>
      <c r="D96" s="100">
        <v>1025</v>
      </c>
      <c r="E96" s="74">
        <f t="shared" si="3"/>
        <v>30</v>
      </c>
      <c r="F96" s="11">
        <v>70</v>
      </c>
      <c r="G96" s="14">
        <f t="shared" si="2"/>
        <v>3</v>
      </c>
    </row>
    <row r="97" spans="1:7" x14ac:dyDescent="0.25">
      <c r="A97" s="13">
        <v>43981</v>
      </c>
      <c r="B97" s="4">
        <v>1097</v>
      </c>
      <c r="C97" s="14">
        <f t="shared" si="4"/>
        <v>2</v>
      </c>
      <c r="D97" s="100">
        <v>1025</v>
      </c>
      <c r="E97" s="74">
        <f t="shared" si="3"/>
        <v>0</v>
      </c>
      <c r="F97" s="11">
        <v>72</v>
      </c>
      <c r="G97" s="14">
        <f t="shared" ref="G97:G148" si="5">F97-F96</f>
        <v>2</v>
      </c>
    </row>
    <row r="98" spans="1:7" x14ac:dyDescent="0.25">
      <c r="A98" s="13">
        <v>43982</v>
      </c>
      <c r="B98" s="4">
        <v>1097</v>
      </c>
      <c r="C98" s="14">
        <f t="shared" si="4"/>
        <v>0</v>
      </c>
      <c r="D98" s="100">
        <v>1025</v>
      </c>
      <c r="E98" s="74">
        <f t="shared" si="3"/>
        <v>0</v>
      </c>
      <c r="F98" s="11">
        <v>72</v>
      </c>
      <c r="G98" s="14">
        <f t="shared" si="5"/>
        <v>0</v>
      </c>
    </row>
    <row r="99" spans="1:7" x14ac:dyDescent="0.25">
      <c r="A99" s="13">
        <v>43983</v>
      </c>
      <c r="B99" s="4">
        <v>1117</v>
      </c>
      <c r="C99" s="14">
        <f t="shared" si="4"/>
        <v>20</v>
      </c>
      <c r="D99" s="100">
        <v>1045</v>
      </c>
      <c r="E99" s="74">
        <f t="shared" si="3"/>
        <v>20</v>
      </c>
      <c r="F99" s="11">
        <v>72</v>
      </c>
      <c r="G99" s="14">
        <f t="shared" si="5"/>
        <v>0</v>
      </c>
    </row>
    <row r="100" spans="1:7" x14ac:dyDescent="0.25">
      <c r="A100" s="13">
        <v>43984</v>
      </c>
      <c r="B100" s="4">
        <v>1146</v>
      </c>
      <c r="C100" s="14">
        <f t="shared" si="4"/>
        <v>29</v>
      </c>
      <c r="D100" s="100">
        <v>1073</v>
      </c>
      <c r="E100" s="74">
        <f t="shared" si="3"/>
        <v>28</v>
      </c>
      <c r="F100" s="11">
        <v>73</v>
      </c>
      <c r="G100" s="14">
        <f t="shared" si="5"/>
        <v>1</v>
      </c>
    </row>
    <row r="101" spans="1:7" x14ac:dyDescent="0.25">
      <c r="A101" s="13">
        <v>43985</v>
      </c>
      <c r="B101" s="4">
        <v>1167</v>
      </c>
      <c r="C101" s="14">
        <f t="shared" si="4"/>
        <v>21</v>
      </c>
      <c r="D101" s="100">
        <v>1090</v>
      </c>
      <c r="E101" s="74">
        <f t="shared" si="3"/>
        <v>17</v>
      </c>
      <c r="F101" s="11">
        <v>77</v>
      </c>
      <c r="G101" s="14">
        <f t="shared" si="5"/>
        <v>4</v>
      </c>
    </row>
    <row r="102" spans="1:7" x14ac:dyDescent="0.25">
      <c r="A102" s="13">
        <v>43986</v>
      </c>
      <c r="B102" s="4">
        <v>1171</v>
      </c>
      <c r="C102" s="14">
        <f t="shared" si="4"/>
        <v>4</v>
      </c>
      <c r="D102" s="100">
        <v>1094</v>
      </c>
      <c r="E102" s="74">
        <f t="shared" si="3"/>
        <v>4</v>
      </c>
      <c r="F102" s="11">
        <v>77</v>
      </c>
      <c r="G102" s="14">
        <f t="shared" si="5"/>
        <v>0</v>
      </c>
    </row>
    <row r="103" spans="1:7" x14ac:dyDescent="0.25">
      <c r="A103" s="13">
        <v>43987</v>
      </c>
      <c r="B103" s="4">
        <v>1181</v>
      </c>
      <c r="C103" s="14">
        <f t="shared" si="4"/>
        <v>10</v>
      </c>
      <c r="D103" s="100">
        <v>1104</v>
      </c>
      <c r="E103" s="74">
        <f t="shared" si="3"/>
        <v>10</v>
      </c>
      <c r="F103" s="11">
        <v>77</v>
      </c>
      <c r="G103" s="14">
        <f t="shared" si="5"/>
        <v>0</v>
      </c>
    </row>
    <row r="104" spans="1:7" x14ac:dyDescent="0.25">
      <c r="A104" s="13">
        <v>43988</v>
      </c>
      <c r="B104" s="4">
        <v>1181</v>
      </c>
      <c r="C104" s="14">
        <f t="shared" si="4"/>
        <v>0</v>
      </c>
      <c r="D104" s="100">
        <v>1104</v>
      </c>
      <c r="E104" s="74">
        <f t="shared" si="3"/>
        <v>0</v>
      </c>
      <c r="F104" s="11">
        <v>77</v>
      </c>
      <c r="G104" s="14">
        <f t="shared" si="5"/>
        <v>0</v>
      </c>
    </row>
    <row r="105" spans="1:7" x14ac:dyDescent="0.25">
      <c r="A105" s="13">
        <v>43989</v>
      </c>
      <c r="B105" s="4">
        <v>1181</v>
      </c>
      <c r="C105" s="14">
        <f t="shared" si="4"/>
        <v>0</v>
      </c>
      <c r="D105" s="100">
        <v>1104</v>
      </c>
      <c r="E105" s="74">
        <f t="shared" si="3"/>
        <v>0</v>
      </c>
      <c r="F105" s="11">
        <v>77</v>
      </c>
      <c r="G105" s="14">
        <f t="shared" si="5"/>
        <v>0</v>
      </c>
    </row>
    <row r="106" spans="1:7" x14ac:dyDescent="0.25">
      <c r="A106" s="13">
        <v>43990</v>
      </c>
      <c r="B106" s="4">
        <v>1233</v>
      </c>
      <c r="C106" s="14">
        <f t="shared" si="4"/>
        <v>52</v>
      </c>
      <c r="D106" s="100">
        <v>1156</v>
      </c>
      <c r="E106" s="74">
        <f t="shared" si="3"/>
        <v>52</v>
      </c>
      <c r="F106" s="11">
        <v>77</v>
      </c>
      <c r="G106" s="14">
        <f t="shared" si="5"/>
        <v>0</v>
      </c>
    </row>
    <row r="107" spans="1:7" x14ac:dyDescent="0.25">
      <c r="A107" s="13">
        <v>43991</v>
      </c>
      <c r="B107" s="4">
        <v>1253</v>
      </c>
      <c r="C107" s="14">
        <f t="shared" si="4"/>
        <v>20</v>
      </c>
      <c r="D107" s="100">
        <v>1176</v>
      </c>
      <c r="E107" s="74">
        <f t="shared" si="3"/>
        <v>20</v>
      </c>
      <c r="F107" s="11">
        <v>77</v>
      </c>
      <c r="G107" s="14">
        <f t="shared" si="5"/>
        <v>0</v>
      </c>
    </row>
    <row r="108" spans="1:7" x14ac:dyDescent="0.25">
      <c r="A108" s="13">
        <v>43992</v>
      </c>
      <c r="B108" s="4">
        <v>1277</v>
      </c>
      <c r="C108" s="14">
        <f t="shared" si="4"/>
        <v>24</v>
      </c>
      <c r="D108" s="100">
        <v>1194</v>
      </c>
      <c r="E108" s="74">
        <f t="shared" si="3"/>
        <v>18</v>
      </c>
      <c r="F108" s="11">
        <v>83</v>
      </c>
      <c r="G108" s="14">
        <f t="shared" si="5"/>
        <v>6</v>
      </c>
    </row>
    <row r="109" spans="1:7" x14ac:dyDescent="0.25">
      <c r="A109" s="13">
        <v>43993</v>
      </c>
      <c r="B109" s="4">
        <v>1290</v>
      </c>
      <c r="C109" s="14">
        <f t="shared" si="4"/>
        <v>13</v>
      </c>
      <c r="D109" s="100">
        <v>1207</v>
      </c>
      <c r="E109" s="74">
        <f t="shared" si="3"/>
        <v>13</v>
      </c>
      <c r="F109" s="11">
        <v>83</v>
      </c>
      <c r="G109" s="14">
        <f t="shared" si="5"/>
        <v>0</v>
      </c>
    </row>
    <row r="110" spans="1:7" x14ac:dyDescent="0.25">
      <c r="A110" s="13">
        <v>43994</v>
      </c>
      <c r="B110" s="4">
        <v>1321</v>
      </c>
      <c r="C110" s="14">
        <f t="shared" si="4"/>
        <v>31</v>
      </c>
      <c r="D110" s="100">
        <v>1224</v>
      </c>
      <c r="E110" s="74">
        <f t="shared" si="3"/>
        <v>17</v>
      </c>
      <c r="F110" s="11">
        <v>97</v>
      </c>
      <c r="G110" s="14">
        <f t="shared" si="5"/>
        <v>14</v>
      </c>
    </row>
    <row r="111" spans="1:7" x14ac:dyDescent="0.25">
      <c r="A111" s="13">
        <v>43995</v>
      </c>
      <c r="B111" s="4">
        <v>1321</v>
      </c>
      <c r="C111" s="14">
        <f t="shared" si="4"/>
        <v>0</v>
      </c>
      <c r="D111" s="100">
        <v>1224</v>
      </c>
      <c r="E111" s="74">
        <f t="shared" si="3"/>
        <v>0</v>
      </c>
      <c r="F111" s="11">
        <v>97</v>
      </c>
      <c r="G111" s="14">
        <f t="shared" si="5"/>
        <v>0</v>
      </c>
    </row>
    <row r="112" spans="1:7" x14ac:dyDescent="0.25">
      <c r="A112" s="13">
        <v>43996</v>
      </c>
      <c r="B112" s="4">
        <v>1321</v>
      </c>
      <c r="C112" s="14">
        <f t="shared" si="4"/>
        <v>0</v>
      </c>
      <c r="D112" s="100">
        <v>1224</v>
      </c>
      <c r="E112" s="74">
        <f t="shared" si="3"/>
        <v>0</v>
      </c>
      <c r="F112" s="11">
        <v>97</v>
      </c>
      <c r="G112" s="14">
        <f t="shared" si="5"/>
        <v>0</v>
      </c>
    </row>
    <row r="113" spans="1:7" x14ac:dyDescent="0.25">
      <c r="A113" s="13">
        <v>43997</v>
      </c>
      <c r="B113" s="4">
        <v>1350</v>
      </c>
      <c r="C113" s="14">
        <f t="shared" si="4"/>
        <v>29</v>
      </c>
      <c r="D113" s="100">
        <v>1240</v>
      </c>
      <c r="E113" s="74">
        <f t="shared" si="3"/>
        <v>16</v>
      </c>
      <c r="F113" s="11">
        <v>110</v>
      </c>
      <c r="G113" s="14">
        <f t="shared" si="5"/>
        <v>13</v>
      </c>
    </row>
    <row r="114" spans="1:7" x14ac:dyDescent="0.25">
      <c r="A114" s="13">
        <v>43998</v>
      </c>
      <c r="B114" s="4">
        <v>1360</v>
      </c>
      <c r="C114" s="14">
        <f t="shared" si="4"/>
        <v>10</v>
      </c>
      <c r="D114" s="100">
        <v>1244</v>
      </c>
      <c r="E114" s="74">
        <f t="shared" si="3"/>
        <v>4</v>
      </c>
      <c r="F114" s="11">
        <v>116</v>
      </c>
      <c r="G114" s="14">
        <f t="shared" si="5"/>
        <v>6</v>
      </c>
    </row>
    <row r="115" spans="1:7" x14ac:dyDescent="0.25">
      <c r="A115" s="13">
        <v>43999</v>
      </c>
      <c r="B115" s="4">
        <v>1378</v>
      </c>
      <c r="C115" s="14">
        <f t="shared" si="4"/>
        <v>18</v>
      </c>
      <c r="D115" s="100">
        <v>1254</v>
      </c>
      <c r="E115" s="74">
        <f t="shared" si="3"/>
        <v>10</v>
      </c>
      <c r="F115" s="11">
        <v>124</v>
      </c>
      <c r="G115" s="14">
        <f t="shared" si="5"/>
        <v>8</v>
      </c>
    </row>
    <row r="116" spans="1:7" x14ac:dyDescent="0.25">
      <c r="A116" s="13">
        <v>44000</v>
      </c>
      <c r="B116" s="4">
        <v>1383</v>
      </c>
      <c r="C116" s="14">
        <f t="shared" si="4"/>
        <v>5</v>
      </c>
      <c r="D116" s="100">
        <v>1258</v>
      </c>
      <c r="E116" s="74">
        <f t="shared" si="3"/>
        <v>4</v>
      </c>
      <c r="F116" s="11">
        <v>125</v>
      </c>
      <c r="G116" s="14">
        <f t="shared" si="5"/>
        <v>1</v>
      </c>
    </row>
    <row r="117" spans="1:7" x14ac:dyDescent="0.25">
      <c r="A117" s="13">
        <v>44001</v>
      </c>
      <c r="B117" s="4">
        <v>1433</v>
      </c>
      <c r="C117" s="14">
        <f t="shared" si="4"/>
        <v>50</v>
      </c>
      <c r="D117" s="100">
        <v>1273</v>
      </c>
      <c r="E117" s="74">
        <f t="shared" si="3"/>
        <v>15</v>
      </c>
      <c r="F117" s="11">
        <v>160</v>
      </c>
      <c r="G117" s="14">
        <f t="shared" si="5"/>
        <v>35</v>
      </c>
    </row>
    <row r="118" spans="1:7" x14ac:dyDescent="0.25">
      <c r="A118" s="13">
        <v>44002</v>
      </c>
      <c r="B118" s="4">
        <v>1436</v>
      </c>
      <c r="C118" s="14">
        <f t="shared" si="4"/>
        <v>3</v>
      </c>
      <c r="D118" s="100">
        <v>1273</v>
      </c>
      <c r="E118" s="74">
        <f t="shared" si="3"/>
        <v>0</v>
      </c>
      <c r="F118" s="11">
        <v>163</v>
      </c>
      <c r="G118" s="14">
        <f t="shared" si="5"/>
        <v>3</v>
      </c>
    </row>
    <row r="119" spans="1:7" x14ac:dyDescent="0.25">
      <c r="A119" s="13">
        <v>44003</v>
      </c>
      <c r="B119" s="4">
        <v>1436</v>
      </c>
      <c r="C119" s="14">
        <f t="shared" si="4"/>
        <v>0</v>
      </c>
      <c r="D119" s="100">
        <v>1273</v>
      </c>
      <c r="E119" s="74">
        <f t="shared" si="3"/>
        <v>0</v>
      </c>
      <c r="F119" s="11">
        <v>163</v>
      </c>
      <c r="G119" s="14">
        <f t="shared" si="5"/>
        <v>0</v>
      </c>
    </row>
    <row r="120" spans="1:7" x14ac:dyDescent="0.25">
      <c r="A120" s="13">
        <v>44004</v>
      </c>
      <c r="B120" s="4">
        <v>1454</v>
      </c>
      <c r="C120" s="14">
        <f t="shared" si="4"/>
        <v>18</v>
      </c>
      <c r="D120" s="100">
        <v>1291</v>
      </c>
      <c r="E120" s="74">
        <f t="shared" si="3"/>
        <v>18</v>
      </c>
      <c r="F120" s="11">
        <v>163</v>
      </c>
      <c r="G120" s="14">
        <f t="shared" si="5"/>
        <v>0</v>
      </c>
    </row>
    <row r="121" spans="1:7" x14ac:dyDescent="0.25">
      <c r="A121" s="13">
        <v>44005</v>
      </c>
      <c r="B121" s="4">
        <v>1466</v>
      </c>
      <c r="C121" s="14">
        <f t="shared" si="4"/>
        <v>12</v>
      </c>
      <c r="D121" s="100">
        <v>1297</v>
      </c>
      <c r="E121" s="74">
        <f t="shared" si="3"/>
        <v>6</v>
      </c>
      <c r="F121" s="11">
        <v>169</v>
      </c>
      <c r="G121" s="14">
        <f t="shared" si="5"/>
        <v>6</v>
      </c>
    </row>
    <row r="122" spans="1:7" x14ac:dyDescent="0.25">
      <c r="A122" s="13">
        <v>44006</v>
      </c>
      <c r="B122" s="4">
        <v>1492</v>
      </c>
      <c r="C122" s="14">
        <f t="shared" si="4"/>
        <v>26</v>
      </c>
      <c r="D122" s="100">
        <v>1319</v>
      </c>
      <c r="E122" s="74">
        <f t="shared" si="3"/>
        <v>22</v>
      </c>
      <c r="F122" s="11">
        <v>173</v>
      </c>
      <c r="G122" s="14">
        <f t="shared" si="5"/>
        <v>4</v>
      </c>
    </row>
    <row r="123" spans="1:7" x14ac:dyDescent="0.25">
      <c r="A123" s="13">
        <v>44007</v>
      </c>
      <c r="B123" s="4">
        <v>1505</v>
      </c>
      <c r="C123" s="14">
        <f t="shared" si="4"/>
        <v>13</v>
      </c>
      <c r="D123" s="100">
        <v>1328</v>
      </c>
      <c r="E123" s="74">
        <f t="shared" si="3"/>
        <v>9</v>
      </c>
      <c r="F123" s="11">
        <v>177</v>
      </c>
      <c r="G123" s="14">
        <f t="shared" si="5"/>
        <v>4</v>
      </c>
    </row>
    <row r="124" spans="1:7" x14ac:dyDescent="0.25">
      <c r="A124" s="13">
        <v>44008</v>
      </c>
      <c r="B124" s="4">
        <v>1517</v>
      </c>
      <c r="C124" s="14">
        <f t="shared" si="4"/>
        <v>12</v>
      </c>
      <c r="D124" s="100">
        <v>1340</v>
      </c>
      <c r="E124" s="74">
        <f t="shared" si="3"/>
        <v>12</v>
      </c>
      <c r="F124" s="11">
        <v>177</v>
      </c>
      <c r="G124" s="14">
        <f t="shared" si="5"/>
        <v>0</v>
      </c>
    </row>
    <row r="125" spans="1:7" x14ac:dyDescent="0.25">
      <c r="A125" s="13">
        <v>44009</v>
      </c>
      <c r="B125" s="4">
        <v>1517</v>
      </c>
      <c r="C125" s="14">
        <f t="shared" si="4"/>
        <v>0</v>
      </c>
      <c r="D125" s="100">
        <v>1340</v>
      </c>
      <c r="E125" s="74">
        <f t="shared" si="3"/>
        <v>0</v>
      </c>
      <c r="F125" s="11">
        <v>177</v>
      </c>
      <c r="G125" s="14">
        <f t="shared" si="5"/>
        <v>0</v>
      </c>
    </row>
    <row r="126" spans="1:7" x14ac:dyDescent="0.25">
      <c r="A126" s="13">
        <v>44010</v>
      </c>
      <c r="B126" s="4">
        <v>1518</v>
      </c>
      <c r="C126" s="14">
        <f t="shared" si="4"/>
        <v>1</v>
      </c>
      <c r="D126" s="100">
        <v>1340</v>
      </c>
      <c r="E126" s="74">
        <f t="shared" si="3"/>
        <v>0</v>
      </c>
      <c r="F126" s="11">
        <v>178</v>
      </c>
      <c r="G126" s="14">
        <f t="shared" si="5"/>
        <v>1</v>
      </c>
    </row>
    <row r="127" spans="1:7" x14ac:dyDescent="0.25">
      <c r="A127" s="13">
        <v>44011</v>
      </c>
      <c r="B127" s="4">
        <v>1533</v>
      </c>
      <c r="C127" s="14">
        <f t="shared" si="4"/>
        <v>15</v>
      </c>
      <c r="D127" s="100">
        <v>1353</v>
      </c>
      <c r="E127" s="74">
        <f t="shared" si="3"/>
        <v>13</v>
      </c>
      <c r="F127" s="11">
        <v>180</v>
      </c>
      <c r="G127" s="14">
        <f t="shared" si="5"/>
        <v>2</v>
      </c>
    </row>
    <row r="128" spans="1:7" x14ac:dyDescent="0.25">
      <c r="A128" s="13">
        <v>44012</v>
      </c>
      <c r="B128" s="4">
        <v>1539</v>
      </c>
      <c r="C128" s="14">
        <f t="shared" si="4"/>
        <v>6</v>
      </c>
      <c r="D128" s="100">
        <v>1359</v>
      </c>
      <c r="E128" s="74">
        <f t="shared" si="3"/>
        <v>6</v>
      </c>
      <c r="F128" s="11">
        <v>180</v>
      </c>
      <c r="G128" s="14">
        <f t="shared" si="5"/>
        <v>0</v>
      </c>
    </row>
    <row r="129" spans="1:7" x14ac:dyDescent="0.25">
      <c r="A129" s="13">
        <v>44013</v>
      </c>
      <c r="B129" s="4">
        <v>1556</v>
      </c>
      <c r="C129" s="14">
        <f t="shared" si="4"/>
        <v>17</v>
      </c>
      <c r="D129" s="100">
        <v>1367</v>
      </c>
      <c r="E129" s="74">
        <f t="shared" si="3"/>
        <v>8</v>
      </c>
      <c r="F129" s="11">
        <v>189</v>
      </c>
      <c r="G129" s="14">
        <f t="shared" si="5"/>
        <v>9</v>
      </c>
    </row>
    <row r="130" spans="1:7" x14ac:dyDescent="0.25">
      <c r="A130" s="13">
        <v>44014</v>
      </c>
      <c r="B130" s="4">
        <v>1560</v>
      </c>
      <c r="C130" s="14">
        <f t="shared" si="4"/>
        <v>4</v>
      </c>
      <c r="D130" s="100">
        <v>1368</v>
      </c>
      <c r="E130" s="74">
        <f t="shared" si="3"/>
        <v>1</v>
      </c>
      <c r="F130" s="11">
        <v>192</v>
      </c>
      <c r="G130" s="14">
        <f t="shared" si="5"/>
        <v>3</v>
      </c>
    </row>
    <row r="131" spans="1:7" x14ac:dyDescent="0.25">
      <c r="A131" s="13">
        <v>44015</v>
      </c>
      <c r="B131" s="4">
        <v>1564</v>
      </c>
      <c r="C131" s="14">
        <f t="shared" si="4"/>
        <v>4</v>
      </c>
      <c r="D131" s="100">
        <v>1369</v>
      </c>
      <c r="E131" s="74">
        <f t="shared" si="3"/>
        <v>1</v>
      </c>
      <c r="F131" s="11">
        <v>195</v>
      </c>
      <c r="G131" s="14">
        <f t="shared" si="5"/>
        <v>3</v>
      </c>
    </row>
    <row r="132" spans="1:7" x14ac:dyDescent="0.25">
      <c r="A132" s="13">
        <v>44016</v>
      </c>
      <c r="B132" s="4">
        <v>1564</v>
      </c>
      <c r="C132" s="14">
        <f t="shared" si="4"/>
        <v>0</v>
      </c>
      <c r="D132" s="100">
        <v>1369</v>
      </c>
      <c r="E132" s="74">
        <f t="shared" si="3"/>
        <v>0</v>
      </c>
      <c r="F132" s="11">
        <v>195</v>
      </c>
      <c r="G132" s="14">
        <f t="shared" si="5"/>
        <v>0</v>
      </c>
    </row>
    <row r="133" spans="1:7" x14ac:dyDescent="0.25">
      <c r="A133" s="13">
        <v>44017</v>
      </c>
      <c r="B133" s="4">
        <v>1564</v>
      </c>
      <c r="C133" s="14">
        <f t="shared" si="4"/>
        <v>0</v>
      </c>
      <c r="D133" s="100">
        <v>1369</v>
      </c>
      <c r="E133" s="74">
        <f t="shared" si="3"/>
        <v>0</v>
      </c>
      <c r="F133" s="11">
        <v>195</v>
      </c>
      <c r="G133" s="14">
        <f t="shared" si="5"/>
        <v>0</v>
      </c>
    </row>
    <row r="134" spans="1:7" x14ac:dyDescent="0.25">
      <c r="A134" s="13">
        <v>44018</v>
      </c>
      <c r="B134" s="4">
        <v>1589</v>
      </c>
      <c r="C134" s="14">
        <f t="shared" si="4"/>
        <v>25</v>
      </c>
      <c r="D134" s="100">
        <v>1394</v>
      </c>
      <c r="E134" s="74">
        <f t="shared" si="3"/>
        <v>25</v>
      </c>
      <c r="F134" s="11">
        <v>195</v>
      </c>
      <c r="G134" s="14">
        <f t="shared" si="5"/>
        <v>0</v>
      </c>
    </row>
    <row r="135" spans="1:7" x14ac:dyDescent="0.25">
      <c r="A135" s="13">
        <v>44019</v>
      </c>
      <c r="B135" s="4">
        <v>1596</v>
      </c>
      <c r="C135" s="14">
        <f t="shared" si="4"/>
        <v>7</v>
      </c>
      <c r="D135" s="100">
        <v>1401</v>
      </c>
      <c r="E135" s="74">
        <f t="shared" si="3"/>
        <v>7</v>
      </c>
      <c r="F135" s="11">
        <v>195</v>
      </c>
      <c r="G135" s="14">
        <f t="shared" si="5"/>
        <v>0</v>
      </c>
    </row>
    <row r="136" spans="1:7" x14ac:dyDescent="0.25">
      <c r="A136" s="107">
        <v>44020</v>
      </c>
      <c r="B136" s="108">
        <v>1599</v>
      </c>
      <c r="C136" s="109">
        <f t="shared" si="4"/>
        <v>3</v>
      </c>
      <c r="D136" s="111">
        <v>1404</v>
      </c>
      <c r="E136" s="110">
        <f t="shared" ref="E136:E148" si="6">D136-D135</f>
        <v>3</v>
      </c>
      <c r="F136" s="86">
        <v>195</v>
      </c>
      <c r="G136" s="109">
        <f t="shared" si="5"/>
        <v>0</v>
      </c>
    </row>
    <row r="137" spans="1:7" x14ac:dyDescent="0.25">
      <c r="A137" s="13">
        <v>44021</v>
      </c>
      <c r="B137" s="4">
        <v>1600</v>
      </c>
      <c r="C137" s="14">
        <f t="shared" si="4"/>
        <v>1</v>
      </c>
      <c r="D137" s="100">
        <v>1405</v>
      </c>
      <c r="E137" s="74">
        <f t="shared" si="6"/>
        <v>1</v>
      </c>
      <c r="F137" s="11">
        <v>195</v>
      </c>
      <c r="G137" s="14">
        <f t="shared" si="5"/>
        <v>0</v>
      </c>
    </row>
    <row r="138" spans="1:7" x14ac:dyDescent="0.25">
      <c r="A138" s="13">
        <v>44022</v>
      </c>
      <c r="B138" s="4">
        <v>1604</v>
      </c>
      <c r="C138" s="14">
        <f t="shared" si="4"/>
        <v>4</v>
      </c>
      <c r="D138" s="100">
        <v>1409</v>
      </c>
      <c r="E138" s="74">
        <f t="shared" si="6"/>
        <v>4</v>
      </c>
      <c r="F138" s="11">
        <v>195</v>
      </c>
      <c r="G138" s="14">
        <f t="shared" si="5"/>
        <v>0</v>
      </c>
    </row>
    <row r="139" spans="1:7" x14ac:dyDescent="0.25">
      <c r="A139" s="13">
        <v>44023</v>
      </c>
      <c r="B139" s="7">
        <v>1604</v>
      </c>
      <c r="C139" s="14">
        <f t="shared" si="4"/>
        <v>0</v>
      </c>
      <c r="D139" s="101">
        <v>1409</v>
      </c>
      <c r="E139" s="74">
        <f t="shared" si="6"/>
        <v>0</v>
      </c>
      <c r="F139" s="22">
        <v>195</v>
      </c>
      <c r="G139" s="14">
        <f t="shared" si="5"/>
        <v>0</v>
      </c>
    </row>
    <row r="140" spans="1:7" x14ac:dyDescent="0.25">
      <c r="A140" s="13">
        <v>44024</v>
      </c>
      <c r="B140" s="7">
        <v>1605</v>
      </c>
      <c r="C140" s="14">
        <f t="shared" si="4"/>
        <v>1</v>
      </c>
      <c r="D140" s="101">
        <v>1409</v>
      </c>
      <c r="E140" s="74">
        <f t="shared" si="6"/>
        <v>0</v>
      </c>
      <c r="F140" s="22">
        <v>196</v>
      </c>
      <c r="G140" s="14">
        <f t="shared" si="5"/>
        <v>1</v>
      </c>
    </row>
    <row r="141" spans="1:7" x14ac:dyDescent="0.25">
      <c r="A141" s="13">
        <v>44025</v>
      </c>
      <c r="B141" s="7">
        <v>1608</v>
      </c>
      <c r="C141" s="14">
        <f t="shared" si="4"/>
        <v>3</v>
      </c>
      <c r="D141" s="101">
        <v>1411</v>
      </c>
      <c r="E141" s="74">
        <f t="shared" si="6"/>
        <v>2</v>
      </c>
      <c r="F141" s="22">
        <v>197</v>
      </c>
      <c r="G141" s="14">
        <f t="shared" si="5"/>
        <v>1</v>
      </c>
    </row>
    <row r="142" spans="1:7" x14ac:dyDescent="0.25">
      <c r="A142" s="13">
        <v>44026</v>
      </c>
      <c r="B142" s="7">
        <v>1611</v>
      </c>
      <c r="C142" s="14">
        <f t="shared" si="4"/>
        <v>3</v>
      </c>
      <c r="D142" s="101">
        <v>1414</v>
      </c>
      <c r="E142" s="74">
        <f t="shared" si="6"/>
        <v>3</v>
      </c>
      <c r="F142" s="22">
        <v>197</v>
      </c>
      <c r="G142" s="14">
        <f t="shared" si="5"/>
        <v>0</v>
      </c>
    </row>
    <row r="143" spans="1:7" x14ac:dyDescent="0.25">
      <c r="A143" s="13">
        <v>44027</v>
      </c>
      <c r="B143" s="7">
        <v>1616</v>
      </c>
      <c r="C143" s="14">
        <f t="shared" si="4"/>
        <v>5</v>
      </c>
      <c r="D143" s="101">
        <v>1417</v>
      </c>
      <c r="E143" s="74">
        <f t="shared" si="6"/>
        <v>3</v>
      </c>
      <c r="F143" s="22">
        <v>199</v>
      </c>
      <c r="G143" s="14">
        <f t="shared" si="5"/>
        <v>2</v>
      </c>
    </row>
    <row r="144" spans="1:7" x14ac:dyDescent="0.25">
      <c r="A144" s="13">
        <v>44028</v>
      </c>
      <c r="B144" s="7">
        <v>1619</v>
      </c>
      <c r="C144" s="14">
        <f t="shared" si="4"/>
        <v>3</v>
      </c>
      <c r="D144" s="101">
        <v>1419</v>
      </c>
      <c r="E144" s="74">
        <f t="shared" si="6"/>
        <v>2</v>
      </c>
      <c r="F144" s="22">
        <v>200</v>
      </c>
      <c r="G144" s="14">
        <f t="shared" si="5"/>
        <v>1</v>
      </c>
    </row>
    <row r="145" spans="1:7" x14ac:dyDescent="0.25">
      <c r="A145" s="13">
        <v>44029</v>
      </c>
      <c r="B145" s="7">
        <v>1623</v>
      </c>
      <c r="C145" s="14">
        <f t="shared" ref="C145:C148" si="7">B145-B144</f>
        <v>4</v>
      </c>
      <c r="D145" s="101">
        <v>1423</v>
      </c>
      <c r="E145" s="74">
        <f t="shared" si="6"/>
        <v>4</v>
      </c>
      <c r="F145" s="22">
        <v>200</v>
      </c>
      <c r="G145" s="14">
        <f t="shared" si="5"/>
        <v>0</v>
      </c>
    </row>
    <row r="146" spans="1:7" x14ac:dyDescent="0.25">
      <c r="A146" s="13">
        <v>44030</v>
      </c>
      <c r="B146" s="7">
        <v>1623</v>
      </c>
      <c r="C146" s="14">
        <f t="shared" si="7"/>
        <v>0</v>
      </c>
      <c r="D146" s="101">
        <v>1423</v>
      </c>
      <c r="E146" s="74">
        <f t="shared" si="6"/>
        <v>0</v>
      </c>
      <c r="F146" s="22">
        <v>200</v>
      </c>
      <c r="G146" s="14">
        <f t="shared" si="5"/>
        <v>0</v>
      </c>
    </row>
    <row r="147" spans="1:7" x14ac:dyDescent="0.25">
      <c r="A147" s="13">
        <v>44031</v>
      </c>
      <c r="B147" s="7">
        <v>1623</v>
      </c>
      <c r="C147" s="14">
        <f t="shared" si="7"/>
        <v>0</v>
      </c>
      <c r="D147" s="101">
        <v>1423</v>
      </c>
      <c r="E147" s="74">
        <f t="shared" si="6"/>
        <v>0</v>
      </c>
      <c r="F147" s="22">
        <v>200</v>
      </c>
      <c r="G147" s="14">
        <f t="shared" si="5"/>
        <v>0</v>
      </c>
    </row>
    <row r="148" spans="1:7" ht="15.75" thickBot="1" x14ac:dyDescent="0.3">
      <c r="A148" s="17">
        <v>44032</v>
      </c>
      <c r="B148" s="65">
        <v>1626</v>
      </c>
      <c r="C148" s="20">
        <f t="shared" si="7"/>
        <v>3</v>
      </c>
      <c r="D148" s="112">
        <v>1426</v>
      </c>
      <c r="E148" s="75">
        <f t="shared" si="6"/>
        <v>3</v>
      </c>
      <c r="F148" s="85">
        <v>200</v>
      </c>
      <c r="G148" s="20">
        <f t="shared" si="5"/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E30" sqref="E30"/>
    </sheetView>
  </sheetViews>
  <sheetFormatPr baseColWidth="10" defaultRowHeight="15" x14ac:dyDescent="0.25"/>
  <cols>
    <col min="1" max="1" width="10.28515625" customWidth="1"/>
    <col min="2" max="2" width="28.140625" bestFit="1" customWidth="1"/>
    <col min="3" max="3" width="22.85546875" bestFit="1" customWidth="1"/>
    <col min="5" max="5" width="22.85546875" bestFit="1" customWidth="1"/>
    <col min="7" max="7" width="22.85546875" bestFit="1" customWidth="1"/>
  </cols>
  <sheetData>
    <row r="1" spans="1:7" x14ac:dyDescent="0.25">
      <c r="A1" s="1" t="s">
        <v>8</v>
      </c>
      <c r="B1" s="1"/>
    </row>
    <row r="2" spans="1:7" ht="15.75" thickBot="1" x14ac:dyDescent="0.3"/>
    <row r="3" spans="1:7" x14ac:dyDescent="0.25">
      <c r="A3" s="27" t="s">
        <v>7</v>
      </c>
      <c r="B3" s="28"/>
      <c r="C3" s="29"/>
      <c r="D3" s="27" t="s">
        <v>19</v>
      </c>
      <c r="E3" s="29"/>
      <c r="F3" s="28" t="s">
        <v>20</v>
      </c>
      <c r="G3" s="29"/>
    </row>
    <row r="4" spans="1:7" x14ac:dyDescent="0.25">
      <c r="A4" s="30"/>
      <c r="B4" s="31"/>
      <c r="C4" s="32"/>
      <c r="D4" s="30"/>
      <c r="E4" s="32"/>
      <c r="F4" s="31"/>
      <c r="G4" s="32"/>
    </row>
    <row r="5" spans="1:7" s="1" customFormat="1" x14ac:dyDescent="0.25">
      <c r="A5" s="53" t="s">
        <v>9</v>
      </c>
      <c r="B5" s="54" t="s">
        <v>17</v>
      </c>
      <c r="C5" s="55" t="s">
        <v>10</v>
      </c>
      <c r="D5" s="53" t="s">
        <v>4</v>
      </c>
      <c r="E5" s="55" t="s">
        <v>10</v>
      </c>
      <c r="F5" s="54" t="s">
        <v>4</v>
      </c>
      <c r="G5" s="55" t="s">
        <v>10</v>
      </c>
    </row>
    <row r="6" spans="1:7" x14ac:dyDescent="0.25">
      <c r="A6" s="30">
        <v>9</v>
      </c>
      <c r="B6" s="31">
        <v>1</v>
      </c>
      <c r="C6" s="34">
        <v>1</v>
      </c>
      <c r="D6" s="30">
        <v>1</v>
      </c>
      <c r="E6" s="34">
        <v>1</v>
      </c>
      <c r="F6" s="31">
        <v>0</v>
      </c>
      <c r="G6" s="34">
        <v>0</v>
      </c>
    </row>
    <row r="7" spans="1:7" x14ac:dyDescent="0.25">
      <c r="A7" s="30">
        <v>10</v>
      </c>
      <c r="B7" s="31">
        <v>4</v>
      </c>
      <c r="C7" s="34">
        <f>B7-B6</f>
        <v>3</v>
      </c>
      <c r="D7" s="30">
        <v>4</v>
      </c>
      <c r="E7" s="34">
        <f>D7-D6</f>
        <v>3</v>
      </c>
      <c r="F7" s="31">
        <v>0</v>
      </c>
      <c r="G7" s="34">
        <f>F7-F6</f>
        <v>0</v>
      </c>
    </row>
    <row r="8" spans="1:7" x14ac:dyDescent="0.25">
      <c r="A8" s="30">
        <v>11</v>
      </c>
      <c r="B8" s="31">
        <v>56</v>
      </c>
      <c r="C8" s="34">
        <f t="shared" ref="C8:C26" si="0">B8-B7</f>
        <v>52</v>
      </c>
      <c r="D8" s="30">
        <v>48</v>
      </c>
      <c r="E8" s="34">
        <f t="shared" ref="E8:E26" si="1">D8-D7</f>
        <v>44</v>
      </c>
      <c r="F8" s="31">
        <v>8</v>
      </c>
      <c r="G8" s="34">
        <f t="shared" ref="G8:G26" si="2">F8-F7</f>
        <v>8</v>
      </c>
    </row>
    <row r="9" spans="1:7" x14ac:dyDescent="0.25">
      <c r="A9" s="30">
        <v>12</v>
      </c>
      <c r="B9" s="31">
        <v>173</v>
      </c>
      <c r="C9" s="34">
        <f t="shared" si="0"/>
        <v>117</v>
      </c>
      <c r="D9" s="30">
        <v>158</v>
      </c>
      <c r="E9" s="34">
        <f t="shared" si="1"/>
        <v>110</v>
      </c>
      <c r="F9" s="31">
        <v>15</v>
      </c>
      <c r="G9" s="34">
        <f t="shared" si="2"/>
        <v>7</v>
      </c>
    </row>
    <row r="10" spans="1:7" x14ac:dyDescent="0.25">
      <c r="A10" s="30">
        <v>13</v>
      </c>
      <c r="B10" s="31">
        <v>290</v>
      </c>
      <c r="C10" s="34">
        <f t="shared" si="0"/>
        <v>117</v>
      </c>
      <c r="D10" s="30">
        <v>270</v>
      </c>
      <c r="E10" s="34">
        <f t="shared" si="1"/>
        <v>112</v>
      </c>
      <c r="F10" s="31">
        <v>20</v>
      </c>
      <c r="G10" s="34">
        <f t="shared" si="2"/>
        <v>5</v>
      </c>
    </row>
    <row r="11" spans="1:7" x14ac:dyDescent="0.25">
      <c r="A11" s="30">
        <v>14</v>
      </c>
      <c r="B11" s="31">
        <v>393</v>
      </c>
      <c r="C11" s="34">
        <f t="shared" si="0"/>
        <v>103</v>
      </c>
      <c r="D11" s="30">
        <v>368</v>
      </c>
      <c r="E11" s="34">
        <f t="shared" si="1"/>
        <v>98</v>
      </c>
      <c r="F11" s="31">
        <v>25</v>
      </c>
      <c r="G11" s="34">
        <f t="shared" si="2"/>
        <v>5</v>
      </c>
    </row>
    <row r="12" spans="1:7" x14ac:dyDescent="0.25">
      <c r="A12" s="30">
        <v>15</v>
      </c>
      <c r="B12" s="31">
        <v>483</v>
      </c>
      <c r="C12" s="34">
        <f t="shared" si="0"/>
        <v>90</v>
      </c>
      <c r="D12" s="30">
        <v>457</v>
      </c>
      <c r="E12" s="34">
        <f t="shared" si="1"/>
        <v>89</v>
      </c>
      <c r="F12" s="31">
        <v>26</v>
      </c>
      <c r="G12" s="34">
        <f t="shared" si="2"/>
        <v>1</v>
      </c>
    </row>
    <row r="13" spans="1:7" x14ac:dyDescent="0.25">
      <c r="A13" s="30">
        <v>16</v>
      </c>
      <c r="B13" s="31">
        <v>601</v>
      </c>
      <c r="C13" s="34">
        <f t="shared" si="0"/>
        <v>118</v>
      </c>
      <c r="D13" s="30">
        <v>574</v>
      </c>
      <c r="E13" s="34">
        <f t="shared" si="1"/>
        <v>117</v>
      </c>
      <c r="F13" s="31">
        <v>27</v>
      </c>
      <c r="G13" s="34">
        <f t="shared" si="2"/>
        <v>1</v>
      </c>
    </row>
    <row r="14" spans="1:7" x14ac:dyDescent="0.25">
      <c r="A14" s="30">
        <v>17</v>
      </c>
      <c r="B14" s="31">
        <v>754</v>
      </c>
      <c r="C14" s="34">
        <f t="shared" si="0"/>
        <v>153</v>
      </c>
      <c r="D14" s="30">
        <v>714</v>
      </c>
      <c r="E14" s="34">
        <f t="shared" si="1"/>
        <v>140</v>
      </c>
      <c r="F14" s="31">
        <v>40</v>
      </c>
      <c r="G14" s="34">
        <f t="shared" si="2"/>
        <v>13</v>
      </c>
    </row>
    <row r="15" spans="1:7" x14ac:dyDescent="0.25">
      <c r="A15" s="30">
        <v>18</v>
      </c>
      <c r="B15" s="31">
        <v>893</v>
      </c>
      <c r="C15" s="34">
        <f t="shared" si="0"/>
        <v>139</v>
      </c>
      <c r="D15" s="30">
        <v>837</v>
      </c>
      <c r="E15" s="34">
        <f t="shared" si="1"/>
        <v>123</v>
      </c>
      <c r="F15" s="31">
        <v>56</v>
      </c>
      <c r="G15" s="34">
        <f t="shared" si="2"/>
        <v>16</v>
      </c>
    </row>
    <row r="16" spans="1:7" x14ac:dyDescent="0.25">
      <c r="A16" s="30">
        <v>19</v>
      </c>
      <c r="B16" s="31">
        <v>1056</v>
      </c>
      <c r="C16" s="34">
        <f t="shared" si="0"/>
        <v>163</v>
      </c>
      <c r="D16" s="30">
        <v>975</v>
      </c>
      <c r="E16" s="34">
        <f t="shared" si="1"/>
        <v>138</v>
      </c>
      <c r="F16" s="31">
        <v>81</v>
      </c>
      <c r="G16" s="34">
        <f t="shared" si="2"/>
        <v>25</v>
      </c>
    </row>
    <row r="17" spans="1:7" x14ac:dyDescent="0.25">
      <c r="A17" s="30">
        <v>20</v>
      </c>
      <c r="B17" s="31">
        <v>1174</v>
      </c>
      <c r="C17" s="34">
        <f t="shared" si="0"/>
        <v>118</v>
      </c>
      <c r="D17" s="30">
        <v>1089</v>
      </c>
      <c r="E17" s="34">
        <f t="shared" si="1"/>
        <v>114</v>
      </c>
      <c r="F17" s="31">
        <v>85</v>
      </c>
      <c r="G17" s="34">
        <f t="shared" si="2"/>
        <v>4</v>
      </c>
    </row>
    <row r="18" spans="1:7" x14ac:dyDescent="0.25">
      <c r="A18" s="30">
        <v>21</v>
      </c>
      <c r="B18" s="31">
        <v>1312</v>
      </c>
      <c r="C18" s="34">
        <f t="shared" si="0"/>
        <v>138</v>
      </c>
      <c r="D18" s="30">
        <v>1226</v>
      </c>
      <c r="E18" s="34">
        <f t="shared" si="1"/>
        <v>137</v>
      </c>
      <c r="F18" s="31">
        <v>86</v>
      </c>
      <c r="G18" s="34">
        <f t="shared" si="2"/>
        <v>1</v>
      </c>
    </row>
    <row r="19" spans="1:7" x14ac:dyDescent="0.25">
      <c r="A19" s="30">
        <v>22</v>
      </c>
      <c r="B19" s="31">
        <v>1436</v>
      </c>
      <c r="C19" s="34">
        <f t="shared" si="0"/>
        <v>124</v>
      </c>
      <c r="D19" s="30">
        <v>1309</v>
      </c>
      <c r="E19" s="34">
        <f t="shared" si="1"/>
        <v>83</v>
      </c>
      <c r="F19" s="31">
        <v>127</v>
      </c>
      <c r="G19" s="34">
        <f t="shared" si="2"/>
        <v>41</v>
      </c>
    </row>
    <row r="20" spans="1:7" x14ac:dyDescent="0.25">
      <c r="A20" s="30">
        <v>23</v>
      </c>
      <c r="B20" s="31">
        <v>1534</v>
      </c>
      <c r="C20" s="34">
        <f t="shared" si="0"/>
        <v>98</v>
      </c>
      <c r="D20" s="30">
        <v>1355</v>
      </c>
      <c r="E20" s="34">
        <f t="shared" si="1"/>
        <v>46</v>
      </c>
      <c r="F20" s="31">
        <v>179</v>
      </c>
      <c r="G20" s="34">
        <f t="shared" si="2"/>
        <v>52</v>
      </c>
    </row>
    <row r="21" spans="1:7" x14ac:dyDescent="0.25">
      <c r="A21" s="30">
        <v>24</v>
      </c>
      <c r="B21" s="31">
        <v>1595</v>
      </c>
      <c r="C21" s="34">
        <f t="shared" si="0"/>
        <v>61</v>
      </c>
      <c r="D21" s="30">
        <v>1407</v>
      </c>
      <c r="E21" s="34">
        <f t="shared" si="1"/>
        <v>52</v>
      </c>
      <c r="F21" s="31">
        <v>188</v>
      </c>
      <c r="G21" s="34">
        <f t="shared" si="2"/>
        <v>9</v>
      </c>
    </row>
    <row r="22" spans="1:7" x14ac:dyDescent="0.25">
      <c r="A22" s="30">
        <v>25</v>
      </c>
      <c r="B22" s="31">
        <v>1651</v>
      </c>
      <c r="C22" s="34">
        <f t="shared" si="0"/>
        <v>56</v>
      </c>
      <c r="D22" s="30">
        <v>1451</v>
      </c>
      <c r="E22" s="34">
        <f t="shared" si="1"/>
        <v>44</v>
      </c>
      <c r="F22" s="31">
        <v>200</v>
      </c>
      <c r="G22" s="34">
        <f t="shared" si="2"/>
        <v>12</v>
      </c>
    </row>
    <row r="23" spans="1:7" x14ac:dyDescent="0.25">
      <c r="A23" s="30">
        <v>26</v>
      </c>
      <c r="B23" s="31">
        <v>1664</v>
      </c>
      <c r="C23" s="34">
        <f t="shared" si="0"/>
        <v>13</v>
      </c>
      <c r="D23" s="30">
        <v>1462</v>
      </c>
      <c r="E23" s="34">
        <f t="shared" si="1"/>
        <v>11</v>
      </c>
      <c r="F23" s="31">
        <v>202</v>
      </c>
      <c r="G23" s="34">
        <f t="shared" si="2"/>
        <v>2</v>
      </c>
    </row>
    <row r="24" spans="1:7" x14ac:dyDescent="0.25">
      <c r="A24" s="30">
        <v>27</v>
      </c>
      <c r="B24" s="31">
        <v>1682</v>
      </c>
      <c r="C24" s="34">
        <f t="shared" si="0"/>
        <v>18</v>
      </c>
      <c r="D24" s="30">
        <v>1476</v>
      </c>
      <c r="E24" s="34">
        <f t="shared" si="1"/>
        <v>14</v>
      </c>
      <c r="F24" s="31">
        <v>206</v>
      </c>
      <c r="G24" s="34">
        <f t="shared" si="2"/>
        <v>4</v>
      </c>
    </row>
    <row r="25" spans="1:7" x14ac:dyDescent="0.25">
      <c r="A25" s="30">
        <v>28</v>
      </c>
      <c r="B25" s="31">
        <v>1693</v>
      </c>
      <c r="C25" s="34">
        <f t="shared" si="0"/>
        <v>11</v>
      </c>
      <c r="D25" s="30">
        <v>1483</v>
      </c>
      <c r="E25" s="34">
        <f t="shared" si="1"/>
        <v>7</v>
      </c>
      <c r="F25" s="31">
        <v>210</v>
      </c>
      <c r="G25" s="34">
        <f t="shared" si="2"/>
        <v>4</v>
      </c>
    </row>
    <row r="26" spans="1:7" ht="15.75" thickBot="1" x14ac:dyDescent="0.3">
      <c r="A26" s="133">
        <v>29</v>
      </c>
      <c r="B26" s="37">
        <v>1719</v>
      </c>
      <c r="C26" s="36">
        <f t="shared" si="0"/>
        <v>26</v>
      </c>
      <c r="D26" s="35">
        <v>1501</v>
      </c>
      <c r="E26" s="36">
        <f t="shared" si="1"/>
        <v>18</v>
      </c>
      <c r="F26" s="37">
        <v>218</v>
      </c>
      <c r="G26" s="36">
        <f t="shared" si="2"/>
        <v>8</v>
      </c>
    </row>
    <row r="27" spans="1:7" ht="15.75" thickBot="1" x14ac:dyDescent="0.3"/>
    <row r="28" spans="1:7" s="1" customFormat="1" x14ac:dyDescent="0.25">
      <c r="A28" s="27" t="s">
        <v>11</v>
      </c>
      <c r="B28" s="28" t="s">
        <v>17</v>
      </c>
      <c r="C28" s="29" t="s">
        <v>18</v>
      </c>
      <c r="D28" s="27" t="s">
        <v>4</v>
      </c>
      <c r="E28" s="29" t="s">
        <v>18</v>
      </c>
      <c r="F28" s="27" t="s">
        <v>4</v>
      </c>
      <c r="G28" s="29" t="s">
        <v>18</v>
      </c>
    </row>
    <row r="29" spans="1:7" x14ac:dyDescent="0.25">
      <c r="A29" s="30" t="s">
        <v>12</v>
      </c>
      <c r="B29" s="31">
        <v>1</v>
      </c>
      <c r="C29" s="34">
        <v>1</v>
      </c>
      <c r="D29" s="30">
        <v>1</v>
      </c>
      <c r="E29" s="34">
        <v>1</v>
      </c>
      <c r="F29" s="30">
        <v>0</v>
      </c>
      <c r="G29" s="34">
        <v>0</v>
      </c>
    </row>
    <row r="30" spans="1:7" x14ac:dyDescent="0.25">
      <c r="A30" s="30" t="s">
        <v>13</v>
      </c>
      <c r="B30" s="31">
        <v>315</v>
      </c>
      <c r="C30" s="34">
        <f>B30-B29</f>
        <v>314</v>
      </c>
      <c r="D30" s="30">
        <v>292</v>
      </c>
      <c r="E30" s="34">
        <f>D30-D29</f>
        <v>291</v>
      </c>
      <c r="F30" s="30">
        <v>23</v>
      </c>
      <c r="G30" s="34">
        <f>F30-F29</f>
        <v>23</v>
      </c>
    </row>
    <row r="31" spans="1:7" x14ac:dyDescent="0.25">
      <c r="A31" s="30" t="s">
        <v>14</v>
      </c>
      <c r="B31" s="31">
        <v>859</v>
      </c>
      <c r="C31" s="34">
        <f t="shared" ref="C31:C33" si="3">B31-B30</f>
        <v>544</v>
      </c>
      <c r="D31" s="30">
        <v>806</v>
      </c>
      <c r="E31" s="34">
        <f t="shared" ref="E31:E33" si="4">D31-D30</f>
        <v>514</v>
      </c>
      <c r="F31" s="30">
        <v>53</v>
      </c>
      <c r="G31" s="34">
        <f t="shared" ref="G31:G33" si="5">F31-F30</f>
        <v>30</v>
      </c>
    </row>
    <row r="32" spans="1:7" x14ac:dyDescent="0.25">
      <c r="A32" s="30" t="s">
        <v>15</v>
      </c>
      <c r="B32" s="31">
        <v>1436</v>
      </c>
      <c r="C32" s="34">
        <f t="shared" si="3"/>
        <v>577</v>
      </c>
      <c r="D32" s="30">
        <v>1309</v>
      </c>
      <c r="E32" s="34">
        <f t="shared" si="4"/>
        <v>503</v>
      </c>
      <c r="F32" s="30">
        <v>127</v>
      </c>
      <c r="G32" s="34">
        <f t="shared" si="5"/>
        <v>74</v>
      </c>
    </row>
    <row r="33" spans="1:7" ht="15.75" thickBot="1" x14ac:dyDescent="0.3">
      <c r="A33" s="35" t="s">
        <v>16</v>
      </c>
      <c r="B33" s="37">
        <v>1670</v>
      </c>
      <c r="C33" s="36">
        <f t="shared" si="3"/>
        <v>234</v>
      </c>
      <c r="D33" s="35">
        <v>1467</v>
      </c>
      <c r="E33" s="36">
        <f t="shared" si="4"/>
        <v>158</v>
      </c>
      <c r="F33" s="35">
        <v>203</v>
      </c>
      <c r="G33" s="36">
        <f t="shared" si="5"/>
        <v>76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14" sqref="C14"/>
    </sheetView>
  </sheetViews>
  <sheetFormatPr baseColWidth="10" defaultRowHeight="15" x14ac:dyDescent="0.25"/>
  <cols>
    <col min="1" max="1" width="13.7109375" bestFit="1" customWidth="1"/>
    <col min="2" max="2" width="12.42578125" customWidth="1"/>
    <col min="3" max="3" width="17" customWidth="1"/>
    <col min="4" max="4" width="13.7109375" bestFit="1" customWidth="1"/>
    <col min="5" max="5" width="12.42578125" bestFit="1" customWidth="1"/>
  </cols>
  <sheetData>
    <row r="1" spans="1:6" x14ac:dyDescent="0.25">
      <c r="A1" s="1" t="s">
        <v>21</v>
      </c>
      <c r="B1" t="s">
        <v>88</v>
      </c>
    </row>
    <row r="3" spans="1:6" x14ac:dyDescent="0.25">
      <c r="A3" s="1" t="s">
        <v>19</v>
      </c>
    </row>
    <row r="4" spans="1:6" ht="15.75" thickBot="1" x14ac:dyDescent="0.3">
      <c r="A4" s="1"/>
    </row>
    <row r="5" spans="1:6" ht="15.75" thickBot="1" x14ac:dyDescent="0.3">
      <c r="A5" s="56"/>
      <c r="B5" s="153" t="s">
        <v>21</v>
      </c>
      <c r="C5" s="154"/>
      <c r="D5" s="154"/>
      <c r="E5" s="155"/>
    </row>
    <row r="6" spans="1:6" ht="32.25" customHeight="1" thickBot="1" x14ac:dyDescent="0.3">
      <c r="A6" s="41" t="s">
        <v>11</v>
      </c>
      <c r="B6" s="42" t="s">
        <v>22</v>
      </c>
      <c r="C6" s="42" t="s">
        <v>71</v>
      </c>
      <c r="D6" s="43" t="s">
        <v>23</v>
      </c>
      <c r="E6" s="44" t="s">
        <v>24</v>
      </c>
    </row>
    <row r="7" spans="1:6" x14ac:dyDescent="0.25">
      <c r="A7" s="39" t="s">
        <v>12</v>
      </c>
      <c r="B7" s="31">
        <v>1</v>
      </c>
      <c r="C7" s="31">
        <v>0</v>
      </c>
      <c r="D7" s="31">
        <v>2</v>
      </c>
      <c r="E7" s="32">
        <v>0</v>
      </c>
      <c r="F7" s="81"/>
    </row>
    <row r="8" spans="1:6" x14ac:dyDescent="0.25">
      <c r="A8" s="39" t="s">
        <v>13</v>
      </c>
      <c r="B8" s="31">
        <v>88</v>
      </c>
      <c r="C8" s="31">
        <v>80</v>
      </c>
      <c r="D8" s="31">
        <v>171</v>
      </c>
      <c r="E8" s="32">
        <v>10</v>
      </c>
    </row>
    <row r="9" spans="1:6" x14ac:dyDescent="0.25">
      <c r="A9" s="39" t="s">
        <v>14</v>
      </c>
      <c r="B9" s="31">
        <v>98</v>
      </c>
      <c r="C9" s="31">
        <v>355</v>
      </c>
      <c r="D9" s="31">
        <v>2</v>
      </c>
      <c r="E9" s="32">
        <v>75</v>
      </c>
    </row>
    <row r="10" spans="1:6" x14ac:dyDescent="0.25">
      <c r="A10" s="39" t="s">
        <v>15</v>
      </c>
      <c r="B10" s="31">
        <v>196</v>
      </c>
      <c r="C10" s="31">
        <v>237</v>
      </c>
      <c r="D10" s="31">
        <v>2</v>
      </c>
      <c r="E10" s="32">
        <v>15</v>
      </c>
    </row>
    <row r="11" spans="1:6" ht="15.75" thickBot="1" x14ac:dyDescent="0.3">
      <c r="A11" s="40" t="s">
        <v>16</v>
      </c>
      <c r="B11" s="37">
        <v>43</v>
      </c>
      <c r="C11" s="37">
        <v>82</v>
      </c>
      <c r="D11" s="37">
        <v>2</v>
      </c>
      <c r="E11" s="38">
        <v>12</v>
      </c>
    </row>
  </sheetData>
  <mergeCells count="1">
    <mergeCell ref="B5:E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"/>
  <sheetViews>
    <sheetView tabSelected="1" workbookViewId="0">
      <selection activeCell="B18" sqref="B18"/>
    </sheetView>
  </sheetViews>
  <sheetFormatPr baseColWidth="10" defaultRowHeight="15" x14ac:dyDescent="0.25"/>
  <cols>
    <col min="1" max="1" width="35.42578125" bestFit="1" customWidth="1"/>
    <col min="3" max="3" width="18.7109375" bestFit="1" customWidth="1"/>
    <col min="4" max="4" width="19.28515625" bestFit="1" customWidth="1"/>
    <col min="5" max="5" width="24.85546875" bestFit="1" customWidth="1"/>
    <col min="6" max="6" width="15" customWidth="1"/>
    <col min="7" max="7" width="12.5703125" bestFit="1" customWidth="1"/>
    <col min="8" max="8" width="18.7109375" bestFit="1" customWidth="1"/>
    <col min="9" max="10" width="19.28515625" bestFit="1" customWidth="1"/>
    <col min="11" max="12" width="15" bestFit="1" customWidth="1"/>
    <col min="13" max="13" width="18.7109375" bestFit="1" customWidth="1"/>
    <col min="14" max="14" width="19.28515625" bestFit="1" customWidth="1"/>
    <col min="15" max="15" width="17.140625" bestFit="1" customWidth="1"/>
    <col min="16" max="16" width="14.42578125" bestFit="1" customWidth="1"/>
    <col min="17" max="17" width="15" bestFit="1" customWidth="1"/>
  </cols>
  <sheetData>
    <row r="1" spans="1:23" x14ac:dyDescent="0.25">
      <c r="A1" s="1" t="s">
        <v>25</v>
      </c>
    </row>
    <row r="2" spans="1:23" x14ac:dyDescent="0.25">
      <c r="A2" s="1"/>
    </row>
    <row r="3" spans="1:23" x14ac:dyDescent="0.25">
      <c r="A3" s="1" t="s">
        <v>19</v>
      </c>
      <c r="B3" t="s">
        <v>90</v>
      </c>
      <c r="I3" s="31"/>
      <c r="J3" s="31"/>
      <c r="K3" s="113"/>
      <c r="L3" s="113"/>
      <c r="M3" s="113"/>
      <c r="N3" s="1"/>
      <c r="T3" s="1" t="s">
        <v>72</v>
      </c>
      <c r="U3" t="s">
        <v>73</v>
      </c>
    </row>
    <row r="4" spans="1:23" ht="15.75" thickBot="1" x14ac:dyDescent="0.3">
      <c r="H4" s="31"/>
      <c r="I4" s="31"/>
      <c r="J4" s="31"/>
      <c r="K4" s="113"/>
      <c r="L4" s="113"/>
      <c r="M4" s="113"/>
    </row>
    <row r="5" spans="1:23" s="1" customFormat="1" x14ac:dyDescent="0.25">
      <c r="A5" s="8" t="s">
        <v>26</v>
      </c>
      <c r="B5" s="80" t="s">
        <v>32</v>
      </c>
      <c r="C5" s="25" t="s">
        <v>33</v>
      </c>
      <c r="D5" s="25" t="s">
        <v>34</v>
      </c>
      <c r="E5" s="26" t="s">
        <v>89</v>
      </c>
      <c r="F5" s="54"/>
      <c r="G5" s="8" t="s">
        <v>26</v>
      </c>
      <c r="H5" s="25" t="s">
        <v>84</v>
      </c>
      <c r="I5" s="25" t="s">
        <v>82</v>
      </c>
      <c r="J5" s="26" t="s">
        <v>83</v>
      </c>
      <c r="K5" s="113"/>
      <c r="L5" s="54"/>
      <c r="M5" s="54"/>
      <c r="N5" s="54"/>
      <c r="O5" s="54"/>
      <c r="P5" s="54"/>
      <c r="Q5" s="54"/>
      <c r="T5" s="8" t="s">
        <v>26</v>
      </c>
      <c r="U5" s="80" t="s">
        <v>32</v>
      </c>
      <c r="V5" s="25" t="s">
        <v>33</v>
      </c>
      <c r="W5" s="49" t="s">
        <v>34</v>
      </c>
    </row>
    <row r="6" spans="1:23" x14ac:dyDescent="0.25">
      <c r="A6" s="11" t="s">
        <v>27</v>
      </c>
      <c r="B6" s="4">
        <v>72</v>
      </c>
      <c r="C6" s="4">
        <v>33</v>
      </c>
      <c r="D6" s="4">
        <v>37</v>
      </c>
      <c r="E6" s="64">
        <v>2</v>
      </c>
      <c r="F6" s="31"/>
      <c r="G6" s="45" t="s">
        <v>27</v>
      </c>
      <c r="H6" s="114">
        <f>B6/(B6+B7+B8+B9+B10+B11)</f>
        <v>4.7936085219707054E-2</v>
      </c>
      <c r="I6" s="114">
        <f>C6/(C6+C7+C8+C9+C10+C11)</f>
        <v>4.4776119402985072E-2</v>
      </c>
      <c r="J6" s="115">
        <f>D6/(D6+D7+D8+D9+D10+D11)</f>
        <v>4.8492791612057669E-2</v>
      </c>
      <c r="K6" s="166"/>
      <c r="L6" s="31"/>
      <c r="M6" s="121"/>
      <c r="N6" s="121"/>
      <c r="O6" s="121"/>
      <c r="P6" s="31"/>
      <c r="Q6" s="31"/>
      <c r="T6" s="45" t="s">
        <v>64</v>
      </c>
      <c r="U6" s="31">
        <f>V6+W6</f>
        <v>2757</v>
      </c>
      <c r="V6" s="47">
        <v>1294</v>
      </c>
      <c r="W6" s="32">
        <v>1463</v>
      </c>
    </row>
    <row r="7" spans="1:23" x14ac:dyDescent="0.25">
      <c r="A7" s="11" t="s">
        <v>28</v>
      </c>
      <c r="B7" s="4">
        <v>127</v>
      </c>
      <c r="C7" s="4">
        <v>62</v>
      </c>
      <c r="D7" s="4">
        <v>65</v>
      </c>
      <c r="E7" s="12"/>
      <c r="F7" s="31"/>
      <c r="G7" s="11" t="s">
        <v>28</v>
      </c>
      <c r="H7" s="114">
        <f>B7/(B6+B7+B8+B9+B10+B11)</f>
        <v>8.4553928095872172E-2</v>
      </c>
      <c r="I7" s="114">
        <f>C7/(C6+C7+C8+C9+C10+C11)</f>
        <v>8.4124830393487116E-2</v>
      </c>
      <c r="J7" s="115">
        <f>D7/(D6+D7+D8+D9+D10+D11)</f>
        <v>8.5190039318479682E-2</v>
      </c>
      <c r="K7" s="166"/>
      <c r="L7" s="31"/>
      <c r="M7" s="121"/>
      <c r="N7" s="121"/>
      <c r="O7" s="121"/>
      <c r="P7" s="31"/>
      <c r="Q7" s="31"/>
      <c r="T7" s="45" t="s">
        <v>74</v>
      </c>
      <c r="U7" s="31">
        <f t="shared" ref="U7:U11" si="0">V7+W7</f>
        <v>6035</v>
      </c>
      <c r="V7" s="47">
        <v>2923</v>
      </c>
      <c r="W7" s="32">
        <v>3112</v>
      </c>
    </row>
    <row r="8" spans="1:23" x14ac:dyDescent="0.25">
      <c r="A8" s="11" t="s">
        <v>29</v>
      </c>
      <c r="B8" s="4">
        <v>603</v>
      </c>
      <c r="C8" s="4">
        <v>295</v>
      </c>
      <c r="D8" s="4">
        <v>308</v>
      </c>
      <c r="E8" s="12"/>
      <c r="F8" s="31"/>
      <c r="G8" s="11" t="s">
        <v>29</v>
      </c>
      <c r="H8" s="114">
        <f>B8/(B6+B7+B8+B9+B10+B11)</f>
        <v>0.40146471371504661</v>
      </c>
      <c r="I8" s="114">
        <f>C8/(C6+C7+C8+C9+C10+C11)</f>
        <v>0.40027137042062416</v>
      </c>
      <c r="J8" s="115">
        <f>D8/(D6+D7+D8+D9+D10+D11)</f>
        <v>0.40366972477064222</v>
      </c>
      <c r="K8" s="166"/>
      <c r="L8" s="31"/>
      <c r="M8" s="121"/>
      <c r="N8" s="121"/>
      <c r="O8" s="121"/>
      <c r="P8" s="31"/>
      <c r="Q8" s="31"/>
      <c r="T8" s="45" t="s">
        <v>75</v>
      </c>
      <c r="U8" s="31">
        <f t="shared" si="0"/>
        <v>52358</v>
      </c>
      <c r="V8" s="47">
        <v>25992</v>
      </c>
      <c r="W8" s="32">
        <v>26366</v>
      </c>
    </row>
    <row r="9" spans="1:23" x14ac:dyDescent="0.25">
      <c r="A9" s="11" t="s">
        <v>30</v>
      </c>
      <c r="B9" s="4">
        <v>406</v>
      </c>
      <c r="C9" s="4">
        <v>188</v>
      </c>
      <c r="D9" s="4">
        <v>218</v>
      </c>
      <c r="E9" s="12"/>
      <c r="F9" s="31"/>
      <c r="G9" s="11" t="s">
        <v>30</v>
      </c>
      <c r="H9" s="114">
        <f>B9/(B6+B7+B8+B9+B10+B11)</f>
        <v>0.27030625832223704</v>
      </c>
      <c r="I9" s="114">
        <f>C9/(C6+C7+C8+C9+C10+C11)</f>
        <v>0.25508819538670285</v>
      </c>
      <c r="J9" s="115">
        <f>D9/(D6+D7+D8+D9+D10+D11)</f>
        <v>0.2857142857142857</v>
      </c>
      <c r="K9" s="166"/>
      <c r="L9" s="31"/>
      <c r="M9" s="121"/>
      <c r="N9" s="121"/>
      <c r="O9" s="121"/>
      <c r="P9" s="31"/>
      <c r="Q9" s="31"/>
      <c r="T9" s="45" t="s">
        <v>76</v>
      </c>
      <c r="U9" s="31">
        <f t="shared" si="0"/>
        <v>82289</v>
      </c>
      <c r="V9" s="47">
        <v>42469</v>
      </c>
      <c r="W9" s="32">
        <v>39820</v>
      </c>
    </row>
    <row r="10" spans="1:23" x14ac:dyDescent="0.25">
      <c r="A10" s="11" t="s">
        <v>77</v>
      </c>
      <c r="B10" s="4">
        <v>196</v>
      </c>
      <c r="C10" s="4">
        <v>94</v>
      </c>
      <c r="D10" s="4">
        <v>102</v>
      </c>
      <c r="E10" s="12"/>
      <c r="F10" s="31"/>
      <c r="G10" s="11" t="s">
        <v>77</v>
      </c>
      <c r="H10" s="114">
        <f>B10/(B6+B7+B8+B9+B10+B11)</f>
        <v>0.13049267643142476</v>
      </c>
      <c r="I10" s="114">
        <f>C10/(C6+C7+C8+C9+C10+C11)</f>
        <v>0.12754409769335143</v>
      </c>
      <c r="J10" s="115">
        <f>D10/(D6+D7+D8+D9+D10+D11)</f>
        <v>0.13368283093053734</v>
      </c>
      <c r="K10" s="113"/>
      <c r="L10" s="31"/>
      <c r="M10" s="122"/>
      <c r="N10" s="121"/>
      <c r="O10" s="121"/>
      <c r="P10" s="31"/>
      <c r="Q10" s="31"/>
      <c r="T10" s="45" t="s">
        <v>77</v>
      </c>
      <c r="U10" s="31">
        <f t="shared" si="0"/>
        <v>35692</v>
      </c>
      <c r="V10" s="47">
        <v>16985</v>
      </c>
      <c r="W10" s="32">
        <v>18707</v>
      </c>
    </row>
    <row r="11" spans="1:23" ht="15.75" thickBot="1" x14ac:dyDescent="0.3">
      <c r="A11" s="85" t="s">
        <v>78</v>
      </c>
      <c r="B11" s="65">
        <v>98</v>
      </c>
      <c r="C11" s="18">
        <v>65</v>
      </c>
      <c r="D11" s="65">
        <v>33</v>
      </c>
      <c r="E11" s="66"/>
      <c r="F11" s="81"/>
      <c r="G11" s="85" t="s">
        <v>78</v>
      </c>
      <c r="H11" s="118">
        <f>B11/(B6+B7+B8+B9+B10+B11)</f>
        <v>6.5246338215712379E-2</v>
      </c>
      <c r="I11" s="118">
        <f>C11/(C6+C7+C8+C9+C10+C11)</f>
        <v>8.819538670284939E-2</v>
      </c>
      <c r="J11" s="119">
        <f>D11/(D6+D7+D8+D9+D10+D11)</f>
        <v>4.3250327653997382E-2</v>
      </c>
      <c r="K11" s="113"/>
      <c r="L11" s="81"/>
      <c r="M11" s="122"/>
      <c r="N11" s="121"/>
      <c r="O11" s="121"/>
      <c r="P11" s="81"/>
      <c r="Q11" s="81"/>
      <c r="T11" s="51" t="s">
        <v>78</v>
      </c>
      <c r="U11" s="82">
        <f t="shared" si="0"/>
        <v>21251</v>
      </c>
      <c r="V11" s="83">
        <v>13591</v>
      </c>
      <c r="W11" s="84">
        <v>7660</v>
      </c>
    </row>
    <row r="12" spans="1:23" x14ac:dyDescent="0.25">
      <c r="A12" s="2"/>
      <c r="B12" s="81"/>
      <c r="C12" s="31"/>
      <c r="D12" s="81"/>
      <c r="E12" s="81"/>
      <c r="F12" s="81"/>
      <c r="G12" s="81"/>
      <c r="H12" s="31"/>
      <c r="I12" s="88"/>
      <c r="J12" s="31"/>
      <c r="K12" s="113"/>
      <c r="L12" s="116"/>
      <c r="M12" s="116"/>
      <c r="N12" s="81"/>
      <c r="O12" s="81"/>
      <c r="P12" s="81"/>
      <c r="Q12" s="81"/>
      <c r="T12" s="81"/>
      <c r="U12" s="81"/>
      <c r="V12" s="81"/>
      <c r="W12" s="81"/>
    </row>
    <row r="13" spans="1:23" x14ac:dyDescent="0.25">
      <c r="A13" s="2"/>
      <c r="B13" s="81"/>
      <c r="C13" s="31"/>
      <c r="D13" s="81"/>
      <c r="E13" s="81"/>
      <c r="F13" s="81"/>
      <c r="G13" s="81"/>
      <c r="H13" s="31"/>
      <c r="I13" s="88"/>
      <c r="J13" s="31"/>
      <c r="K13" s="113"/>
      <c r="L13" s="116"/>
      <c r="M13" s="116"/>
      <c r="N13" s="81"/>
      <c r="O13" s="81"/>
      <c r="P13" s="81"/>
      <c r="Q13" s="81"/>
      <c r="T13" s="81"/>
      <c r="U13" s="81"/>
      <c r="V13" s="81"/>
      <c r="W13" s="81"/>
    </row>
    <row r="14" spans="1:23" x14ac:dyDescent="0.25">
      <c r="A14" s="2"/>
      <c r="B14" s="81"/>
      <c r="C14" s="31"/>
      <c r="D14" s="81"/>
      <c r="E14" s="81"/>
      <c r="F14" s="81"/>
      <c r="G14" s="81"/>
      <c r="H14" s="31"/>
      <c r="I14" s="88"/>
      <c r="J14" s="31"/>
      <c r="K14" s="113"/>
      <c r="L14" s="116"/>
      <c r="M14" s="116"/>
      <c r="N14" s="81"/>
      <c r="O14" s="81"/>
      <c r="P14" s="81"/>
      <c r="Q14" s="81"/>
      <c r="T14" s="81"/>
      <c r="U14" s="81"/>
      <c r="V14" s="81"/>
      <c r="W14" s="81"/>
    </row>
    <row r="15" spans="1:23" x14ac:dyDescent="0.25">
      <c r="A15" s="1" t="s">
        <v>20</v>
      </c>
      <c r="B15" t="s">
        <v>88</v>
      </c>
      <c r="F15" s="81"/>
      <c r="G15" s="81"/>
      <c r="H15" s="31"/>
      <c r="I15" s="88"/>
      <c r="J15" s="31"/>
      <c r="K15" s="113"/>
      <c r="L15" s="116"/>
      <c r="M15" s="116"/>
      <c r="N15" s="81"/>
      <c r="O15" s="81"/>
      <c r="P15" s="81"/>
      <c r="Q15" s="81"/>
      <c r="T15" s="81"/>
      <c r="U15" s="81"/>
      <c r="V15" s="81"/>
      <c r="W15" s="81"/>
    </row>
    <row r="16" spans="1:23" ht="15.75" thickBot="1" x14ac:dyDescent="0.3">
      <c r="F16" s="81"/>
      <c r="G16" s="81"/>
      <c r="H16" s="31"/>
      <c r="I16" s="88"/>
      <c r="J16" s="31"/>
      <c r="K16" s="113"/>
      <c r="L16" s="116"/>
      <c r="M16" s="116"/>
      <c r="N16" s="81"/>
      <c r="O16" s="81"/>
      <c r="P16" s="81"/>
      <c r="Q16" s="81"/>
      <c r="T16" s="81"/>
      <c r="U16" s="81"/>
      <c r="V16" s="81"/>
      <c r="W16" s="81"/>
    </row>
    <row r="17" spans="1:23" x14ac:dyDescent="0.25">
      <c r="A17" s="8" t="s">
        <v>26</v>
      </c>
      <c r="B17" s="25" t="s">
        <v>32</v>
      </c>
      <c r="C17" s="25" t="s">
        <v>33</v>
      </c>
      <c r="D17" s="26" t="s">
        <v>34</v>
      </c>
      <c r="E17" s="54"/>
      <c r="F17" s="81"/>
      <c r="G17" s="8" t="s">
        <v>26</v>
      </c>
      <c r="H17" s="25" t="s">
        <v>84</v>
      </c>
      <c r="I17" s="25" t="s">
        <v>82</v>
      </c>
      <c r="J17" s="26" t="s">
        <v>83</v>
      </c>
      <c r="K17" s="113"/>
      <c r="L17" s="116"/>
      <c r="M17" s="116"/>
      <c r="N17" s="81"/>
      <c r="O17" s="81"/>
      <c r="P17" s="81"/>
      <c r="Q17" s="81"/>
      <c r="T17" s="81"/>
      <c r="U17" s="81"/>
      <c r="V17" s="81"/>
      <c r="W17" s="81"/>
    </row>
    <row r="18" spans="1:23" x14ac:dyDescent="0.25">
      <c r="A18" s="11" t="s">
        <v>64</v>
      </c>
      <c r="B18" s="4">
        <v>1</v>
      </c>
      <c r="C18" s="4">
        <v>1</v>
      </c>
      <c r="D18" s="12">
        <v>0</v>
      </c>
      <c r="E18" s="31"/>
      <c r="F18" s="81"/>
      <c r="G18" s="45" t="s">
        <v>27</v>
      </c>
      <c r="H18" s="114">
        <f>B18/(B18+B19+B20+B21+B22)</f>
        <v>4.5045045045045045E-3</v>
      </c>
      <c r="I18" s="114">
        <f>C18/(C18+C19+C20+C21+C22)</f>
        <v>8.6206896551724137E-3</v>
      </c>
      <c r="J18" s="115">
        <f>D18/(D18+D19+D20+D21+D22)</f>
        <v>0</v>
      </c>
      <c r="K18" s="113"/>
      <c r="L18" s="116"/>
      <c r="M18" s="116"/>
      <c r="N18" s="81"/>
      <c r="O18" s="81"/>
      <c r="P18" s="81"/>
      <c r="Q18" s="81"/>
      <c r="T18" s="81"/>
      <c r="U18" s="81"/>
      <c r="V18" s="81"/>
      <c r="W18" s="81"/>
    </row>
    <row r="19" spans="1:23" x14ac:dyDescent="0.25">
      <c r="A19" s="11" t="s">
        <v>65</v>
      </c>
      <c r="B19" s="4">
        <v>44</v>
      </c>
      <c r="C19" s="4">
        <v>22</v>
      </c>
      <c r="D19" s="12">
        <v>22</v>
      </c>
      <c r="E19" s="31"/>
      <c r="F19" s="81"/>
      <c r="G19" s="11" t="s">
        <v>28</v>
      </c>
      <c r="H19" s="114">
        <f>B19/(B18+B19+B20+B21+B22)</f>
        <v>0.1981981981981982</v>
      </c>
      <c r="I19" s="114">
        <f>C19/(C18+C19+C20+C21+C22)</f>
        <v>0.18965517241379309</v>
      </c>
      <c r="J19" s="115">
        <f>D19/(D18+D19+D20+D21+D22+D23)</f>
        <v>0.20754716981132076</v>
      </c>
      <c r="K19" s="113"/>
      <c r="L19" s="116"/>
      <c r="M19" s="116"/>
      <c r="N19" s="81"/>
      <c r="O19" s="81"/>
      <c r="P19" s="81"/>
      <c r="Q19" s="81"/>
      <c r="T19" s="81"/>
      <c r="U19" s="81"/>
      <c r="V19" s="81"/>
      <c r="W19" s="81"/>
    </row>
    <row r="20" spans="1:23" x14ac:dyDescent="0.25">
      <c r="A20" s="11" t="s">
        <v>29</v>
      </c>
      <c r="B20" s="4">
        <v>62</v>
      </c>
      <c r="C20" s="4">
        <v>32</v>
      </c>
      <c r="D20" s="12">
        <v>30</v>
      </c>
      <c r="E20" s="31"/>
      <c r="F20" s="81"/>
      <c r="G20" s="11" t="s">
        <v>29</v>
      </c>
      <c r="H20" s="114">
        <f>B20/(B18+B19+B20+B21+B22)</f>
        <v>0.27927927927927926</v>
      </c>
      <c r="I20" s="114">
        <f>C20/(C18+C19+C20+C21+C22)</f>
        <v>0.27586206896551724</v>
      </c>
      <c r="J20" s="115">
        <f>D20/(D18+D19+D20+D21+D22+D23)</f>
        <v>0.28301886792452829</v>
      </c>
      <c r="K20" s="113"/>
      <c r="L20" s="116"/>
      <c r="M20" s="116"/>
      <c r="N20" s="81"/>
      <c r="O20" s="81"/>
      <c r="P20" s="81"/>
      <c r="Q20" s="81"/>
      <c r="T20" s="81"/>
      <c r="U20" s="81"/>
      <c r="V20" s="81"/>
      <c r="W20" s="81"/>
    </row>
    <row r="21" spans="1:23" x14ac:dyDescent="0.25">
      <c r="A21" s="11" t="s">
        <v>30</v>
      </c>
      <c r="B21" s="4">
        <v>65</v>
      </c>
      <c r="C21" s="4">
        <v>32</v>
      </c>
      <c r="D21" s="12">
        <v>33</v>
      </c>
      <c r="E21" s="31"/>
      <c r="F21" s="81"/>
      <c r="G21" s="11" t="s">
        <v>30</v>
      </c>
      <c r="H21" s="114">
        <f>B21/(B18+B19+B20+B21+B22)</f>
        <v>0.2927927927927928</v>
      </c>
      <c r="I21" s="114">
        <f>C21/(C18+C19+C20+C21+C22)</f>
        <v>0.27586206896551724</v>
      </c>
      <c r="J21" s="115">
        <f>D21/(D18+D19+D20+D21+D22+D23)</f>
        <v>0.31132075471698112</v>
      </c>
      <c r="K21" s="113"/>
      <c r="L21" s="116"/>
      <c r="M21" s="116"/>
      <c r="N21" s="81"/>
      <c r="O21" s="81"/>
      <c r="P21" s="81"/>
      <c r="Q21" s="81"/>
      <c r="T21" s="81"/>
      <c r="U21" s="81"/>
      <c r="V21" s="81"/>
      <c r="W21" s="81"/>
    </row>
    <row r="22" spans="1:23" ht="15.75" thickBot="1" x14ac:dyDescent="0.3">
      <c r="A22" s="23" t="s">
        <v>31</v>
      </c>
      <c r="B22" s="18">
        <v>50</v>
      </c>
      <c r="C22" s="18">
        <v>29</v>
      </c>
      <c r="D22" s="24">
        <v>21</v>
      </c>
      <c r="E22" s="31"/>
      <c r="F22" s="81"/>
      <c r="G22" s="23" t="s">
        <v>31</v>
      </c>
      <c r="H22" s="118">
        <f>B22/(B18+B19+B20+B21+B22)</f>
        <v>0.22522522522522523</v>
      </c>
      <c r="I22" s="118">
        <f>C22/(C18+C19+C20+C21+C22)</f>
        <v>0.25</v>
      </c>
      <c r="J22" s="119">
        <f>D22/(D18+D19+D20+D21+D22+D23)</f>
        <v>0.19811320754716982</v>
      </c>
      <c r="K22" s="113"/>
      <c r="L22" s="116"/>
      <c r="M22" s="116"/>
      <c r="N22" s="81"/>
      <c r="O22" s="81"/>
      <c r="P22" s="81"/>
      <c r="Q22" s="81"/>
      <c r="T22" s="81"/>
      <c r="U22" s="81"/>
      <c r="V22" s="81"/>
      <c r="W22" s="81"/>
    </row>
    <row r="23" spans="1:23" x14ac:dyDescent="0.25">
      <c r="A23" s="2"/>
      <c r="B23" s="81"/>
      <c r="C23" s="31"/>
      <c r="D23" s="81"/>
      <c r="E23" s="81"/>
      <c r="F23" s="81"/>
      <c r="G23" s="81"/>
      <c r="H23" s="121"/>
      <c r="I23" s="121"/>
      <c r="J23" s="121"/>
      <c r="K23" s="113"/>
      <c r="L23" s="116"/>
      <c r="M23" s="116"/>
      <c r="N23" s="81"/>
      <c r="O23" s="81"/>
      <c r="P23" s="81"/>
      <c r="Q23" s="81"/>
      <c r="T23" s="81"/>
      <c r="U23" s="81"/>
      <c r="V23" s="81"/>
      <c r="W23" s="81"/>
    </row>
    <row r="24" spans="1:23" x14ac:dyDescent="0.25">
      <c r="A24" s="31"/>
      <c r="B24" s="31"/>
      <c r="C24" s="31"/>
      <c r="D24" s="31"/>
      <c r="E24" s="31"/>
      <c r="F24" s="81"/>
      <c r="G24" s="81"/>
      <c r="H24" s="31"/>
      <c r="I24" s="88"/>
      <c r="J24" s="31"/>
      <c r="K24" s="113"/>
      <c r="L24" s="116"/>
      <c r="M24" s="116"/>
      <c r="N24" s="81"/>
      <c r="O24" s="81"/>
      <c r="P24" s="81"/>
      <c r="Q24" s="81"/>
      <c r="T24" s="81"/>
      <c r="U24" s="81"/>
      <c r="V24" s="81"/>
      <c r="W24" s="81"/>
    </row>
    <row r="25" spans="1:23" x14ac:dyDescent="0.25">
      <c r="A25" s="31"/>
      <c r="B25" s="31"/>
      <c r="C25" s="31"/>
      <c r="D25" s="31"/>
      <c r="E25" s="31"/>
      <c r="F25" s="81"/>
      <c r="G25" s="81"/>
      <c r="H25" s="31"/>
      <c r="I25" s="88"/>
      <c r="J25" s="31"/>
      <c r="K25" s="113"/>
      <c r="L25" s="116"/>
      <c r="M25" s="116"/>
      <c r="N25" s="81"/>
      <c r="O25" s="81"/>
      <c r="P25" s="81"/>
      <c r="Q25" s="81"/>
      <c r="T25" s="81"/>
      <c r="U25" s="81"/>
      <c r="V25" s="81"/>
      <c r="W25" s="81"/>
    </row>
    <row r="26" spans="1:23" x14ac:dyDescent="0.25">
      <c r="A26" s="54"/>
      <c r="B26" s="54"/>
      <c r="C26" s="54"/>
      <c r="D26" s="54"/>
      <c r="E26" s="54"/>
      <c r="F26" s="81"/>
      <c r="G26" s="81"/>
      <c r="H26" s="31"/>
      <c r="I26" s="88"/>
      <c r="J26" s="31"/>
      <c r="K26" s="113"/>
      <c r="L26" s="116"/>
      <c r="M26" s="116"/>
      <c r="N26" s="81"/>
      <c r="O26" s="81"/>
      <c r="P26" s="81"/>
      <c r="Q26" s="81"/>
      <c r="T26" s="81"/>
      <c r="U26" s="81"/>
      <c r="V26" s="81"/>
      <c r="W26" s="81"/>
    </row>
    <row r="27" spans="1:23" x14ac:dyDescent="0.25">
      <c r="A27" t="s">
        <v>72</v>
      </c>
      <c r="B27" t="s">
        <v>73</v>
      </c>
      <c r="C27" s="31"/>
      <c r="D27" s="31"/>
      <c r="E27" s="31"/>
      <c r="F27" s="81"/>
      <c r="G27" s="81"/>
      <c r="H27" s="31"/>
      <c r="I27" s="88"/>
      <c r="J27" s="31"/>
      <c r="K27" s="113"/>
      <c r="L27" s="116"/>
      <c r="M27" s="116"/>
      <c r="N27" s="81"/>
      <c r="O27" s="81"/>
      <c r="P27" s="81"/>
      <c r="Q27" s="81"/>
      <c r="T27" s="81"/>
      <c r="U27" s="81"/>
      <c r="V27" s="81"/>
      <c r="W27" s="81"/>
    </row>
    <row r="28" spans="1:23" ht="15.75" thickBot="1" x14ac:dyDescent="0.3">
      <c r="B28" s="31"/>
      <c r="C28" s="31"/>
      <c r="D28" s="31"/>
      <c r="E28" s="31"/>
      <c r="F28" s="81"/>
      <c r="G28" s="81"/>
      <c r="H28" s="31"/>
      <c r="I28" s="88"/>
      <c r="J28" s="31"/>
      <c r="K28" s="113"/>
      <c r="L28" s="116"/>
      <c r="M28" s="116"/>
      <c r="N28" s="81"/>
      <c r="O28" s="81"/>
      <c r="P28" s="81"/>
      <c r="Q28" s="81"/>
      <c r="T28" s="81"/>
      <c r="U28" s="81"/>
      <c r="V28" s="81"/>
      <c r="W28" s="81"/>
    </row>
    <row r="29" spans="1:23" x14ac:dyDescent="0.25">
      <c r="A29" s="8" t="s">
        <v>26</v>
      </c>
      <c r="B29" s="25" t="s">
        <v>79</v>
      </c>
      <c r="C29" s="25" t="s">
        <v>80</v>
      </c>
      <c r="D29" s="26" t="s">
        <v>34</v>
      </c>
      <c r="E29" s="54"/>
      <c r="F29" s="81"/>
      <c r="G29" s="8" t="s">
        <v>26</v>
      </c>
      <c r="H29" s="25" t="s">
        <v>84</v>
      </c>
      <c r="I29" s="25" t="s">
        <v>82</v>
      </c>
      <c r="J29" s="26" t="s">
        <v>83</v>
      </c>
      <c r="K29" s="113"/>
      <c r="L29" s="113"/>
      <c r="M29" s="113"/>
      <c r="N29" s="81"/>
      <c r="O29" s="81"/>
      <c r="P29" s="81"/>
      <c r="Q29" s="81"/>
      <c r="T29" s="81"/>
      <c r="U29" s="81"/>
      <c r="V29" s="81"/>
      <c r="W29" s="81"/>
    </row>
    <row r="30" spans="1:23" x14ac:dyDescent="0.25">
      <c r="A30" s="45" t="s">
        <v>64</v>
      </c>
      <c r="B30" s="31">
        <f>C30+D30</f>
        <v>2757</v>
      </c>
      <c r="C30" s="47">
        <v>1294</v>
      </c>
      <c r="D30" s="32">
        <v>1463</v>
      </c>
      <c r="E30" s="31"/>
      <c r="F30" s="81"/>
      <c r="G30" s="45" t="s">
        <v>64</v>
      </c>
      <c r="H30" s="114">
        <f>B30/(B30+B31+B32+B33+B34+B35)</f>
        <v>1.3758720843189508E-2</v>
      </c>
      <c r="I30" s="114">
        <f>C30/(C30+C31+C32+C33+C34+C35)</f>
        <v>1.2532202142289887E-2</v>
      </c>
      <c r="J30" s="115">
        <f>D30/(D30+D31+D32+D33+D34+D35)</f>
        <v>1.5062597809076683E-2</v>
      </c>
      <c r="K30" s="165"/>
      <c r="L30" s="165"/>
      <c r="M30" s="165"/>
      <c r="N30" s="81"/>
      <c r="O30" s="81"/>
      <c r="P30" s="81"/>
      <c r="Q30" s="81"/>
      <c r="T30" s="81"/>
      <c r="U30" s="81"/>
      <c r="V30" s="81"/>
      <c r="W30" s="81"/>
    </row>
    <row r="31" spans="1:23" x14ac:dyDescent="0.25">
      <c r="A31" s="45" t="s">
        <v>74</v>
      </c>
      <c r="B31" s="31">
        <f t="shared" ref="B31:B35" si="1">C31+D31</f>
        <v>6035</v>
      </c>
      <c r="C31" s="47">
        <v>2923</v>
      </c>
      <c r="D31" s="32">
        <v>3112</v>
      </c>
      <c r="E31" s="31"/>
      <c r="F31" s="81"/>
      <c r="G31" s="45" t="s">
        <v>74</v>
      </c>
      <c r="H31" s="114">
        <f>B31/(B30+B31+B32+B33+B34+B35)</f>
        <v>3.0117475621562816E-2</v>
      </c>
      <c r="I31" s="114">
        <f>C31/(C30+C31+C32+C33+C34+C35)</f>
        <v>2.8308830650628548E-2</v>
      </c>
      <c r="J31" s="115">
        <f>D31/(D30+D31+D32+D33+D34+D35)</f>
        <v>3.2040194382670292E-2</v>
      </c>
      <c r="K31" s="165"/>
      <c r="L31" s="165"/>
      <c r="M31" s="165"/>
      <c r="N31" s="81"/>
      <c r="O31" s="81"/>
      <c r="P31" s="81"/>
      <c r="Q31" s="81"/>
      <c r="T31" s="81"/>
      <c r="U31" s="81"/>
      <c r="V31" s="81"/>
      <c r="W31" s="81"/>
    </row>
    <row r="32" spans="1:23" x14ac:dyDescent="0.25">
      <c r="A32" s="45" t="s">
        <v>75</v>
      </c>
      <c r="B32" s="31">
        <f t="shared" si="1"/>
        <v>52358</v>
      </c>
      <c r="C32" s="47">
        <v>25992</v>
      </c>
      <c r="D32" s="32">
        <v>26366</v>
      </c>
      <c r="E32" s="31"/>
      <c r="F32" s="81"/>
      <c r="G32" s="45" t="s">
        <v>75</v>
      </c>
      <c r="H32" s="114">
        <f>B32/(B30+B31+B32+B33+B34+B35)</f>
        <v>0.26129093431545747</v>
      </c>
      <c r="I32" s="114">
        <f>C32/(C30+C31+C32+C33+C34+C35)</f>
        <v>0.25172874658608868</v>
      </c>
      <c r="J32" s="115">
        <f>D32/(D30+D31+D32+D33+D34+D35)</f>
        <v>0.27145622271641545</v>
      </c>
      <c r="K32" s="165"/>
      <c r="L32" s="165"/>
      <c r="M32" s="165"/>
      <c r="N32" s="81"/>
      <c r="O32" s="81"/>
      <c r="P32" s="81"/>
      <c r="Q32" s="81"/>
      <c r="T32" s="81"/>
      <c r="U32" s="81"/>
      <c r="V32" s="81"/>
      <c r="W32" s="81"/>
    </row>
    <row r="33" spans="1:23" x14ac:dyDescent="0.25">
      <c r="A33" s="45" t="s">
        <v>76</v>
      </c>
      <c r="B33" s="31">
        <f t="shared" si="1"/>
        <v>82289</v>
      </c>
      <c r="C33" s="47">
        <v>42469</v>
      </c>
      <c r="D33" s="32">
        <v>39820</v>
      </c>
      <c r="E33" s="31"/>
      <c r="F33" s="81"/>
      <c r="G33" s="45" t="s">
        <v>76</v>
      </c>
      <c r="H33" s="114">
        <f>B33/(B30+B31+B32+B33+B34+B35)</f>
        <v>0.41066063818107412</v>
      </c>
      <c r="I33" s="114">
        <f>C33/(C30+C31+C32+C33+C34+C35)</f>
        <v>0.41130609952156816</v>
      </c>
      <c r="J33" s="115">
        <f>D33/(D30+D31+D32+D33+D34+D35)</f>
        <v>0.40997446668313975</v>
      </c>
      <c r="K33" s="165"/>
      <c r="L33" s="165"/>
      <c r="M33" s="165"/>
      <c r="N33" s="81"/>
      <c r="O33" s="81"/>
      <c r="P33" s="81"/>
      <c r="Q33" s="81"/>
      <c r="T33" s="81"/>
      <c r="U33" s="81"/>
      <c r="V33" s="81"/>
      <c r="W33" s="81"/>
    </row>
    <row r="34" spans="1:23" x14ac:dyDescent="0.25">
      <c r="A34" s="45" t="s">
        <v>77</v>
      </c>
      <c r="B34" s="31">
        <f t="shared" si="1"/>
        <v>35692</v>
      </c>
      <c r="C34" s="47">
        <v>16985</v>
      </c>
      <c r="D34" s="32">
        <v>18707</v>
      </c>
      <c r="E34" s="31"/>
      <c r="F34" s="81"/>
      <c r="G34" s="45" t="s">
        <v>77</v>
      </c>
      <c r="H34" s="114">
        <f>B34/(B30+B31+B32+B33+B34+B35)</f>
        <v>0.17811979119881027</v>
      </c>
      <c r="I34" s="114">
        <f>C34/(C30+C31+C32+C33+C34+C35)</f>
        <v>0.16449725918608479</v>
      </c>
      <c r="J34" s="115">
        <f>D34/(D30+D31+D32+D33+D34+D35)</f>
        <v>0.19260151552590396</v>
      </c>
      <c r="K34" s="117"/>
      <c r="L34" s="117"/>
      <c r="M34" s="117"/>
      <c r="N34" s="81"/>
      <c r="O34" s="81"/>
      <c r="P34" s="81"/>
      <c r="Q34" s="81"/>
      <c r="T34" s="81"/>
      <c r="U34" s="81"/>
      <c r="V34" s="81"/>
      <c r="W34" s="81"/>
    </row>
    <row r="35" spans="1:23" ht="15.75" thickBot="1" x14ac:dyDescent="0.3">
      <c r="A35" s="51" t="s">
        <v>78</v>
      </c>
      <c r="B35" s="82">
        <f t="shared" si="1"/>
        <v>21251</v>
      </c>
      <c r="C35" s="83">
        <v>13591</v>
      </c>
      <c r="D35" s="84">
        <v>7660</v>
      </c>
      <c r="E35" s="81"/>
      <c r="F35" s="81"/>
      <c r="G35" s="51" t="s">
        <v>78</v>
      </c>
      <c r="H35" s="118">
        <f>B35/(B30+B31+B32+B33+B34+B35)</f>
        <v>0.10605243983990578</v>
      </c>
      <c r="I35" s="118">
        <f>C35/(C30+C31+C32+C33+C34+C35)</f>
        <v>0.13162686191333992</v>
      </c>
      <c r="J35" s="119">
        <f>D35/(D30+D31+D32+D33+D34+D35)</f>
        <v>7.8865002882793842E-2</v>
      </c>
      <c r="K35" s="117"/>
      <c r="L35" s="117"/>
      <c r="M35" s="117"/>
      <c r="N35" s="81"/>
      <c r="O35" s="81"/>
      <c r="P35" s="81"/>
      <c r="Q35" s="81"/>
      <c r="T35" s="81"/>
      <c r="U35" s="81"/>
      <c r="V35" s="81"/>
      <c r="W35" s="81"/>
    </row>
    <row r="36" spans="1:23" x14ac:dyDescent="0.25">
      <c r="A36" s="81"/>
      <c r="B36" s="81"/>
      <c r="C36" s="31"/>
      <c r="D36" s="81"/>
      <c r="E36" s="81"/>
      <c r="F36" s="81"/>
      <c r="G36" s="81"/>
      <c r="H36" s="31"/>
      <c r="I36" s="88"/>
      <c r="J36" s="31"/>
      <c r="K36" s="31"/>
      <c r="N36" s="81"/>
      <c r="O36" s="81"/>
      <c r="P36" s="81"/>
      <c r="Q36" s="81"/>
      <c r="T36" s="81"/>
      <c r="U36" s="81"/>
      <c r="V36" s="81"/>
      <c r="W36" s="81"/>
    </row>
    <row r="37" spans="1:23" x14ac:dyDescent="0.25">
      <c r="A37" s="31"/>
      <c r="B37" s="31"/>
      <c r="C37" s="31"/>
      <c r="D37" s="31"/>
      <c r="E37" s="31"/>
      <c r="F37" s="81"/>
      <c r="G37" s="81"/>
      <c r="H37" s="31"/>
      <c r="I37" s="88"/>
      <c r="J37" s="31"/>
      <c r="K37" s="31"/>
      <c r="N37" s="81"/>
      <c r="O37" s="81"/>
      <c r="P37" s="81"/>
      <c r="Q37" s="81"/>
      <c r="T37" s="81"/>
      <c r="U37" s="81"/>
      <c r="V37" s="81"/>
      <c r="W37" s="81"/>
    </row>
    <row r="38" spans="1:23" x14ac:dyDescent="0.25">
      <c r="A38" s="81"/>
      <c r="B38" s="31"/>
      <c r="C38" s="31"/>
      <c r="D38" s="31"/>
      <c r="E38" s="31"/>
      <c r="F38" s="81"/>
      <c r="G38" s="81"/>
      <c r="H38" s="31"/>
      <c r="I38" s="88"/>
      <c r="J38" s="31"/>
      <c r="K38" s="31"/>
      <c r="N38" s="81"/>
      <c r="O38" s="81"/>
      <c r="P38" s="81"/>
      <c r="Q38" s="81"/>
      <c r="T38" s="81"/>
      <c r="U38" s="81"/>
      <c r="V38" s="81"/>
      <c r="W38" s="81"/>
    </row>
    <row r="39" spans="1:23" x14ac:dyDescent="0.25">
      <c r="A39" s="54"/>
      <c r="B39" s="54"/>
      <c r="C39" s="54"/>
      <c r="D39" s="54"/>
      <c r="E39" s="54"/>
      <c r="F39" s="81"/>
      <c r="G39" s="81"/>
      <c r="H39" s="31"/>
      <c r="I39" s="88"/>
      <c r="J39" s="31"/>
      <c r="K39" s="31"/>
      <c r="N39" s="81"/>
      <c r="O39" s="81"/>
      <c r="P39" s="81"/>
      <c r="Q39" s="81"/>
      <c r="T39" s="81"/>
      <c r="U39" s="81"/>
      <c r="V39" s="81"/>
      <c r="W39" s="81"/>
    </row>
    <row r="40" spans="1:23" x14ac:dyDescent="0.25">
      <c r="A40" s="54"/>
      <c r="B40" s="54"/>
      <c r="C40" s="54"/>
      <c r="D40" s="54"/>
      <c r="E40" s="54"/>
      <c r="F40" s="81"/>
      <c r="G40" s="54"/>
      <c r="H40" s="54"/>
      <c r="I40" s="88"/>
      <c r="J40" s="31"/>
      <c r="K40" s="31"/>
      <c r="N40" s="81"/>
      <c r="O40" s="81"/>
      <c r="P40" s="81"/>
      <c r="Q40" s="81"/>
      <c r="T40" s="81"/>
      <c r="U40" s="81"/>
      <c r="V40" s="81"/>
      <c r="W40" s="81"/>
    </row>
    <row r="41" spans="1:23" x14ac:dyDescent="0.25">
      <c r="A41" s="31"/>
      <c r="B41" s="31"/>
      <c r="C41" s="31"/>
      <c r="D41" s="31"/>
      <c r="E41" s="31"/>
      <c r="F41" s="81"/>
      <c r="G41" s="31"/>
      <c r="H41" s="88"/>
      <c r="I41" s="88"/>
      <c r="J41" s="31"/>
      <c r="K41" s="31"/>
      <c r="N41" s="81"/>
      <c r="O41" s="81"/>
      <c r="P41" s="81"/>
      <c r="Q41" s="81"/>
      <c r="T41" s="81"/>
      <c r="U41" s="81"/>
      <c r="V41" s="81"/>
      <c r="W41" s="81"/>
    </row>
    <row r="42" spans="1:23" x14ac:dyDescent="0.25">
      <c r="A42" s="31"/>
      <c r="B42" s="31"/>
      <c r="C42" s="31"/>
      <c r="D42" s="31"/>
      <c r="E42" s="31"/>
      <c r="F42" s="81"/>
      <c r="G42" s="31"/>
      <c r="H42" s="88"/>
      <c r="I42" s="88"/>
      <c r="J42" s="31"/>
      <c r="K42" s="31"/>
      <c r="N42" s="81"/>
      <c r="O42" s="81"/>
      <c r="P42" s="81"/>
      <c r="Q42" s="81"/>
      <c r="T42" s="81"/>
      <c r="U42" s="81"/>
      <c r="V42" s="81"/>
      <c r="W42" s="81"/>
    </row>
    <row r="43" spans="1:23" x14ac:dyDescent="0.25">
      <c r="A43" s="31"/>
      <c r="B43" s="31"/>
      <c r="C43" s="31"/>
      <c r="D43" s="31"/>
      <c r="E43" s="31"/>
      <c r="F43" s="81"/>
      <c r="G43" s="31"/>
      <c r="H43" s="88"/>
      <c r="I43" s="88"/>
      <c r="J43" s="31"/>
      <c r="K43" s="31"/>
      <c r="N43" s="81"/>
      <c r="O43" s="81"/>
      <c r="P43" s="81"/>
      <c r="Q43" s="81"/>
      <c r="T43" s="81"/>
      <c r="U43" s="81"/>
      <c r="V43" s="81"/>
      <c r="W43" s="81"/>
    </row>
    <row r="44" spans="1:23" x14ac:dyDescent="0.25">
      <c r="A44" s="31"/>
      <c r="B44" s="31"/>
      <c r="C44" s="31"/>
      <c r="D44" s="31"/>
      <c r="E44" s="31"/>
      <c r="F44" s="81"/>
      <c r="G44" s="31"/>
      <c r="H44" s="88"/>
      <c r="I44" s="88"/>
      <c r="J44" s="31"/>
      <c r="K44" s="31"/>
      <c r="N44" s="81"/>
      <c r="O44" s="81"/>
      <c r="P44" s="81"/>
      <c r="Q44" s="81"/>
      <c r="T44" s="81"/>
      <c r="U44" s="81"/>
      <c r="V44" s="81"/>
      <c r="W44" s="81"/>
    </row>
    <row r="45" spans="1:23" x14ac:dyDescent="0.25">
      <c r="A45" s="31"/>
      <c r="B45" s="31"/>
      <c r="C45" s="31"/>
      <c r="D45" s="31"/>
      <c r="E45" s="31"/>
      <c r="F45" s="31"/>
      <c r="G45" s="31"/>
      <c r="H45" s="88"/>
      <c r="I45" s="81"/>
      <c r="J45" s="81"/>
      <c r="K45" s="81"/>
      <c r="N45" s="81"/>
      <c r="O45" s="81"/>
      <c r="P45" s="81"/>
      <c r="Q45" s="81"/>
    </row>
    <row r="46" spans="1:23" x14ac:dyDescent="0.25">
      <c r="A46" s="81"/>
      <c r="B46" s="81"/>
      <c r="C46" s="81"/>
      <c r="D46" s="81"/>
      <c r="E46" s="81"/>
      <c r="F46" s="31"/>
      <c r="G46" s="31"/>
      <c r="H46" s="31"/>
      <c r="I46" s="31"/>
      <c r="N46" s="31"/>
      <c r="O46" s="31"/>
      <c r="P46" s="31"/>
      <c r="Q46" s="31"/>
    </row>
    <row r="47" spans="1:23" x14ac:dyDescent="0.25">
      <c r="A47" s="31"/>
      <c r="B47" s="31"/>
      <c r="C47" s="31"/>
      <c r="D47" s="31"/>
      <c r="E47" s="31"/>
      <c r="F47" s="31"/>
      <c r="J47" s="81"/>
      <c r="K47" s="81"/>
      <c r="L47" s="81"/>
      <c r="M47" s="81"/>
      <c r="N47" s="81"/>
    </row>
    <row r="48" spans="1:23" x14ac:dyDescent="0.25">
      <c r="A48" s="54"/>
      <c r="B48" s="31"/>
      <c r="C48" s="31"/>
      <c r="D48" s="31"/>
      <c r="E48" s="31"/>
      <c r="F48" s="31"/>
      <c r="J48" s="81"/>
      <c r="K48" s="113"/>
      <c r="L48" s="113"/>
      <c r="M48" s="113"/>
      <c r="N48" s="81"/>
    </row>
    <row r="49" spans="1:16" x14ac:dyDescent="0.25">
      <c r="A49" s="31"/>
      <c r="B49" s="31"/>
      <c r="C49" s="31"/>
      <c r="D49" s="31"/>
      <c r="E49" s="31"/>
      <c r="F49" s="31"/>
      <c r="J49" s="81"/>
      <c r="K49" s="113"/>
      <c r="L49" s="113"/>
      <c r="M49" s="113"/>
      <c r="N49" s="81"/>
    </row>
    <row r="50" spans="1:16" s="1" customFormat="1" x14ac:dyDescent="0.25">
      <c r="A50" s="54"/>
      <c r="B50" s="54"/>
      <c r="C50" s="54"/>
      <c r="D50" s="54"/>
      <c r="E50" s="54"/>
      <c r="F50" s="54"/>
      <c r="G50" s="54"/>
      <c r="H50" s="54"/>
      <c r="I50" s="54"/>
      <c r="J50" s="123"/>
      <c r="K50" s="113"/>
      <c r="L50" s="113"/>
      <c r="M50" s="113"/>
      <c r="N50" s="123"/>
    </row>
    <row r="51" spans="1:16" x14ac:dyDescent="0.25">
      <c r="A51" s="31"/>
      <c r="B51" s="31"/>
      <c r="C51" s="31"/>
      <c r="D51" s="31"/>
      <c r="E51" s="31"/>
      <c r="F51" s="31"/>
      <c r="G51" s="31"/>
      <c r="H51" s="120"/>
      <c r="I51" s="120"/>
      <c r="J51" s="132"/>
      <c r="K51" s="130"/>
      <c r="L51" s="130"/>
      <c r="M51" s="130"/>
      <c r="N51" s="81"/>
    </row>
    <row r="52" spans="1:16" x14ac:dyDescent="0.25">
      <c r="A52" s="31"/>
      <c r="B52" s="31"/>
      <c r="C52" s="31"/>
      <c r="D52" s="31"/>
      <c r="E52" s="31"/>
      <c r="F52" s="31"/>
      <c r="G52" s="158"/>
      <c r="H52" s="159"/>
      <c r="I52" s="159"/>
      <c r="J52" s="167"/>
      <c r="K52" s="163"/>
      <c r="L52" s="163"/>
      <c r="M52" s="163"/>
      <c r="N52" s="81"/>
    </row>
    <row r="53" spans="1:16" x14ac:dyDescent="0.25">
      <c r="A53" s="31"/>
      <c r="B53" s="31"/>
      <c r="C53" s="31"/>
      <c r="D53" s="31"/>
      <c r="E53" s="31"/>
      <c r="F53" s="31"/>
      <c r="G53" s="158"/>
      <c r="H53" s="159"/>
      <c r="I53" s="159"/>
      <c r="J53" s="167"/>
      <c r="K53" s="163"/>
      <c r="L53" s="163"/>
      <c r="M53" s="163"/>
      <c r="N53" s="81"/>
    </row>
    <row r="54" spans="1:16" x14ac:dyDescent="0.25">
      <c r="A54" s="31"/>
      <c r="B54" s="31"/>
      <c r="C54" s="31"/>
      <c r="D54" s="31"/>
      <c r="E54" s="31"/>
      <c r="F54" s="31"/>
      <c r="G54" s="158"/>
      <c r="H54" s="159"/>
      <c r="I54" s="159"/>
      <c r="J54" s="167"/>
      <c r="K54" s="163"/>
      <c r="L54" s="163"/>
      <c r="M54" s="163"/>
      <c r="N54" s="81"/>
    </row>
    <row r="55" spans="1:16" x14ac:dyDescent="0.25">
      <c r="A55" s="31"/>
      <c r="B55" s="31"/>
      <c r="C55" s="31"/>
      <c r="D55" s="31"/>
      <c r="E55" s="31"/>
      <c r="F55" s="31"/>
      <c r="G55" s="31"/>
      <c r="H55" s="120"/>
      <c r="I55" s="120"/>
      <c r="J55" s="132"/>
      <c r="K55" s="130"/>
      <c r="L55" s="130"/>
      <c r="M55" s="130"/>
      <c r="N55" s="81"/>
    </row>
    <row r="56" spans="1:16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81"/>
      <c r="K56" s="81"/>
      <c r="L56" s="81"/>
      <c r="M56" s="81"/>
      <c r="N56" s="81"/>
    </row>
    <row r="57" spans="1:16" x14ac:dyDescent="0.25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</row>
    <row r="58" spans="1:16" x14ac:dyDescent="0.25">
      <c r="A58" s="81"/>
      <c r="B58" s="81"/>
      <c r="C58" s="81"/>
      <c r="D58" s="81"/>
      <c r="E58" s="81"/>
      <c r="F58" s="81"/>
      <c r="G58" s="123"/>
      <c r="H58" s="123"/>
      <c r="I58" s="123"/>
      <c r="J58" s="123"/>
      <c r="K58" s="113"/>
      <c r="L58" s="113"/>
      <c r="M58" s="113"/>
      <c r="N58" s="81"/>
      <c r="O58" s="81"/>
      <c r="P58" s="81"/>
    </row>
    <row r="59" spans="1:16" x14ac:dyDescent="0.25">
      <c r="A59" s="81"/>
      <c r="B59" s="81"/>
      <c r="C59" s="81"/>
      <c r="D59" s="81"/>
      <c r="E59" s="81"/>
      <c r="F59" s="81"/>
      <c r="G59" s="81"/>
      <c r="H59" s="124"/>
      <c r="I59" s="124"/>
      <c r="J59" s="124"/>
      <c r="K59" s="117"/>
      <c r="L59" s="117"/>
      <c r="M59" s="117"/>
      <c r="N59" s="81"/>
      <c r="O59" s="81"/>
      <c r="P59" s="81"/>
    </row>
    <row r="60" spans="1:16" x14ac:dyDescent="0.25">
      <c r="A60" s="81"/>
      <c r="B60" s="81"/>
      <c r="C60" s="81"/>
      <c r="D60" s="81"/>
      <c r="E60" s="81"/>
      <c r="F60" s="81"/>
      <c r="G60" s="156"/>
      <c r="H60" s="157"/>
      <c r="I60" s="157"/>
      <c r="J60" s="157"/>
      <c r="K60" s="165"/>
      <c r="L60" s="165"/>
      <c r="M60" s="165"/>
      <c r="N60" s="81"/>
      <c r="O60" s="81"/>
      <c r="P60" s="81"/>
    </row>
    <row r="61" spans="1:16" x14ac:dyDescent="0.25">
      <c r="A61" s="81"/>
      <c r="B61" s="81"/>
      <c r="C61" s="81"/>
      <c r="D61" s="81"/>
      <c r="E61" s="81"/>
      <c r="F61" s="81"/>
      <c r="G61" s="156"/>
      <c r="H61" s="157"/>
      <c r="I61" s="157"/>
      <c r="J61" s="157"/>
      <c r="K61" s="165"/>
      <c r="L61" s="165"/>
      <c r="M61" s="165"/>
      <c r="N61" s="81"/>
      <c r="O61" s="81"/>
      <c r="P61" s="81"/>
    </row>
    <row r="62" spans="1:16" x14ac:dyDescent="0.25">
      <c r="A62" s="81"/>
      <c r="B62" s="81"/>
      <c r="C62" s="81"/>
      <c r="D62" s="81"/>
      <c r="E62" s="81"/>
      <c r="F62" s="81"/>
      <c r="G62" s="156"/>
      <c r="H62" s="157"/>
      <c r="I62" s="157"/>
      <c r="J62" s="157"/>
      <c r="K62" s="165"/>
      <c r="L62" s="165"/>
      <c r="M62" s="165"/>
      <c r="N62" s="81"/>
      <c r="O62" s="81"/>
      <c r="P62" s="81"/>
    </row>
    <row r="63" spans="1:16" x14ac:dyDescent="0.25">
      <c r="A63" s="81"/>
      <c r="B63" s="81"/>
      <c r="C63" s="81"/>
      <c r="D63" s="81"/>
      <c r="E63" s="81"/>
      <c r="F63" s="81"/>
      <c r="G63" s="81"/>
      <c r="H63" s="124"/>
      <c r="I63" s="124"/>
      <c r="J63" s="124"/>
      <c r="K63" s="117"/>
      <c r="L63" s="117"/>
      <c r="M63" s="117"/>
      <c r="N63" s="81"/>
      <c r="O63" s="81"/>
      <c r="P63" s="81"/>
    </row>
    <row r="64" spans="1:16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</row>
    <row r="65" spans="1:16" x14ac:dyDescent="0.25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</row>
    <row r="66" spans="1:16" x14ac:dyDescent="0.25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</row>
    <row r="67" spans="1:16" x14ac:dyDescent="0.25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</row>
    <row r="68" spans="1:16" x14ac:dyDescent="0.25">
      <c r="A68" s="125"/>
      <c r="B68" s="126"/>
      <c r="C68" s="126"/>
      <c r="D68" s="126"/>
      <c r="E68" s="126"/>
      <c r="F68" s="126"/>
      <c r="G68" s="126"/>
      <c r="H68" s="126"/>
      <c r="I68" s="126"/>
      <c r="J68" s="126"/>
      <c r="K68" s="127"/>
      <c r="L68" s="113"/>
      <c r="M68" s="113"/>
      <c r="N68" s="113"/>
      <c r="O68" s="81"/>
      <c r="P68" s="81"/>
    </row>
    <row r="69" spans="1:16" x14ac:dyDescent="0.25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13"/>
      <c r="L69" s="113"/>
      <c r="M69" s="113"/>
      <c r="N69" s="113"/>
      <c r="O69" s="81"/>
      <c r="P69" s="81"/>
    </row>
    <row r="70" spans="1:16" x14ac:dyDescent="0.25">
      <c r="A70" s="126"/>
      <c r="B70" s="126"/>
      <c r="C70" s="126"/>
      <c r="D70" s="126"/>
      <c r="E70" s="126"/>
      <c r="F70" s="126"/>
      <c r="G70" s="126"/>
      <c r="H70" s="126"/>
      <c r="I70" s="128"/>
      <c r="J70" s="126"/>
      <c r="K70" s="113"/>
      <c r="L70" s="113"/>
      <c r="M70" s="113"/>
      <c r="N70" s="113"/>
      <c r="O70" s="81"/>
      <c r="P70" s="81"/>
    </row>
    <row r="71" spans="1:16" x14ac:dyDescent="0.25">
      <c r="A71" s="126"/>
      <c r="B71" s="126"/>
      <c r="C71" s="126"/>
      <c r="D71" s="126"/>
      <c r="E71" s="126"/>
      <c r="F71" s="126"/>
      <c r="G71" s="160"/>
      <c r="H71" s="162"/>
      <c r="I71" s="162"/>
      <c r="J71" s="162"/>
      <c r="K71" s="164"/>
      <c r="L71" s="163"/>
      <c r="M71" s="163"/>
      <c r="N71" s="163"/>
      <c r="O71" s="81"/>
      <c r="P71" s="81"/>
    </row>
    <row r="72" spans="1:16" x14ac:dyDescent="0.25">
      <c r="A72" s="126"/>
      <c r="B72" s="126"/>
      <c r="C72" s="126"/>
      <c r="D72" s="126"/>
      <c r="E72" s="126"/>
      <c r="F72" s="126"/>
      <c r="G72" s="160"/>
      <c r="H72" s="162"/>
      <c r="I72" s="162"/>
      <c r="J72" s="162"/>
      <c r="K72" s="164"/>
      <c r="L72" s="163"/>
      <c r="M72" s="163"/>
      <c r="N72" s="163"/>
      <c r="O72" s="81"/>
      <c r="P72" s="81"/>
    </row>
    <row r="73" spans="1:16" x14ac:dyDescent="0.25">
      <c r="A73" s="126"/>
      <c r="B73" s="126"/>
      <c r="C73" s="126"/>
      <c r="D73" s="126"/>
      <c r="E73" s="126"/>
      <c r="F73" s="126"/>
      <c r="G73" s="160"/>
      <c r="H73" s="162"/>
      <c r="I73" s="162"/>
      <c r="J73" s="162"/>
      <c r="K73" s="164"/>
      <c r="L73" s="163"/>
      <c r="M73" s="163"/>
      <c r="N73" s="163"/>
      <c r="O73" s="81"/>
      <c r="P73" s="81"/>
    </row>
    <row r="74" spans="1:16" x14ac:dyDescent="0.25">
      <c r="A74" s="126"/>
      <c r="B74" s="126"/>
      <c r="C74" s="126"/>
      <c r="D74" s="126"/>
      <c r="E74" s="126"/>
      <c r="F74" s="126"/>
      <c r="G74" s="126"/>
      <c r="H74" s="129"/>
      <c r="I74" s="129"/>
      <c r="J74" s="129"/>
      <c r="K74" s="113"/>
      <c r="L74" s="130"/>
      <c r="M74" s="130"/>
      <c r="N74" s="130"/>
      <c r="O74" s="81"/>
      <c r="P74" s="81"/>
    </row>
    <row r="75" spans="1:16" x14ac:dyDescent="0.25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</row>
    <row r="76" spans="1:16" x14ac:dyDescent="0.25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</row>
    <row r="77" spans="1:16" x14ac:dyDescent="0.25">
      <c r="A77" s="81"/>
      <c r="B77" s="81"/>
      <c r="C77" s="81"/>
      <c r="D77" s="81"/>
      <c r="E77" s="81"/>
      <c r="F77" s="81"/>
      <c r="G77" s="126"/>
      <c r="H77" s="128"/>
      <c r="I77" s="128"/>
      <c r="J77" s="128"/>
      <c r="K77" s="113"/>
      <c r="L77" s="113"/>
      <c r="M77" s="113"/>
      <c r="N77" s="113"/>
      <c r="O77" s="81"/>
      <c r="P77" s="81"/>
    </row>
    <row r="78" spans="1:16" x14ac:dyDescent="0.25">
      <c r="A78" s="81"/>
      <c r="B78" s="81"/>
      <c r="C78" s="81"/>
      <c r="D78" s="81"/>
      <c r="E78" s="81"/>
      <c r="F78" s="81"/>
      <c r="G78" s="160"/>
      <c r="H78" s="161"/>
      <c r="I78" s="161"/>
      <c r="J78" s="161"/>
      <c r="K78" s="164"/>
      <c r="L78" s="165"/>
      <c r="M78" s="165"/>
      <c r="N78" s="165"/>
      <c r="O78" s="81"/>
      <c r="P78" s="81"/>
    </row>
    <row r="79" spans="1:16" x14ac:dyDescent="0.25">
      <c r="A79" s="81"/>
      <c r="B79" s="81"/>
      <c r="C79" s="81"/>
      <c r="D79" s="81"/>
      <c r="E79" s="81"/>
      <c r="F79" s="81"/>
      <c r="G79" s="160"/>
      <c r="H79" s="161"/>
      <c r="I79" s="161"/>
      <c r="J79" s="161"/>
      <c r="K79" s="164"/>
      <c r="L79" s="165"/>
      <c r="M79" s="165"/>
      <c r="N79" s="165"/>
      <c r="O79" s="81"/>
      <c r="P79" s="81"/>
    </row>
    <row r="80" spans="1:16" x14ac:dyDescent="0.25">
      <c r="A80" s="81"/>
      <c r="B80" s="81"/>
      <c r="C80" s="81"/>
      <c r="D80" s="81"/>
      <c r="E80" s="81"/>
      <c r="F80" s="81"/>
      <c r="G80" s="160"/>
      <c r="H80" s="161"/>
      <c r="I80" s="161"/>
      <c r="J80" s="161"/>
      <c r="K80" s="164"/>
      <c r="L80" s="165"/>
      <c r="M80" s="165"/>
      <c r="N80" s="165"/>
      <c r="O80" s="81"/>
      <c r="P80" s="81"/>
    </row>
    <row r="81" spans="1:16" x14ac:dyDescent="0.25">
      <c r="A81" s="81"/>
      <c r="B81" s="81"/>
      <c r="C81" s="81"/>
      <c r="D81" s="81"/>
      <c r="E81" s="81"/>
      <c r="F81" s="81"/>
      <c r="G81" s="126"/>
      <c r="H81" s="131"/>
      <c r="I81" s="131"/>
      <c r="J81" s="131"/>
      <c r="K81" s="113"/>
      <c r="L81" s="117"/>
      <c r="M81" s="117"/>
      <c r="N81" s="117"/>
      <c r="O81" s="81"/>
      <c r="P81" s="81"/>
    </row>
    <row r="82" spans="1:16" x14ac:dyDescent="0.25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</row>
    <row r="83" spans="1:16" x14ac:dyDescent="0.25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</row>
    <row r="84" spans="1:16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</row>
  </sheetData>
  <mergeCells count="34">
    <mergeCell ref="J60:J62"/>
    <mergeCell ref="K52:K54"/>
    <mergeCell ref="L52:L54"/>
    <mergeCell ref="M52:M54"/>
    <mergeCell ref="K60:K62"/>
    <mergeCell ref="L60:L62"/>
    <mergeCell ref="J52:J54"/>
    <mergeCell ref="K6:K9"/>
    <mergeCell ref="K30:K33"/>
    <mergeCell ref="L30:L33"/>
    <mergeCell ref="M30:M33"/>
    <mergeCell ref="M60:M62"/>
    <mergeCell ref="M71:M73"/>
    <mergeCell ref="N71:N73"/>
    <mergeCell ref="K78:K80"/>
    <mergeCell ref="L78:L80"/>
    <mergeCell ref="M78:M80"/>
    <mergeCell ref="N78:N80"/>
    <mergeCell ref="K71:K73"/>
    <mergeCell ref="L71:L73"/>
    <mergeCell ref="G78:G80"/>
    <mergeCell ref="H78:H80"/>
    <mergeCell ref="I78:I80"/>
    <mergeCell ref="J78:J80"/>
    <mergeCell ref="G71:G73"/>
    <mergeCell ref="H71:H73"/>
    <mergeCell ref="I71:I73"/>
    <mergeCell ref="J71:J73"/>
    <mergeCell ref="G60:G62"/>
    <mergeCell ref="H60:H62"/>
    <mergeCell ref="G52:G54"/>
    <mergeCell ref="H52:H54"/>
    <mergeCell ref="I52:I54"/>
    <mergeCell ref="I60:I6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workbookViewId="0">
      <selection activeCell="F23" sqref="F23"/>
    </sheetView>
  </sheetViews>
  <sheetFormatPr baseColWidth="10" defaultRowHeight="15" x14ac:dyDescent="0.25"/>
  <cols>
    <col min="3" max="3" width="14" customWidth="1"/>
    <col min="4" max="4" width="16" customWidth="1"/>
    <col min="6" max="6" width="14.42578125" customWidth="1"/>
    <col min="7" max="7" width="17.140625" customWidth="1"/>
    <col min="9" max="9" width="15.140625" customWidth="1"/>
    <col min="10" max="10" width="16.5703125" customWidth="1"/>
  </cols>
  <sheetData>
    <row r="1" spans="1:10" x14ac:dyDescent="0.25">
      <c r="A1" s="1" t="s">
        <v>55</v>
      </c>
    </row>
    <row r="2" spans="1:10" ht="15.75" thickBot="1" x14ac:dyDescent="0.3"/>
    <row r="3" spans="1:10" ht="45" x14ac:dyDescent="0.25">
      <c r="A3" s="52" t="s">
        <v>3</v>
      </c>
      <c r="B3" s="9" t="s">
        <v>35</v>
      </c>
      <c r="C3" s="62" t="s">
        <v>39</v>
      </c>
      <c r="D3" s="62" t="s">
        <v>38</v>
      </c>
      <c r="E3" s="9" t="s">
        <v>36</v>
      </c>
      <c r="F3" s="62" t="s">
        <v>39</v>
      </c>
      <c r="G3" s="62" t="s">
        <v>38</v>
      </c>
      <c r="H3" s="62" t="s">
        <v>37</v>
      </c>
      <c r="I3" s="62" t="s">
        <v>39</v>
      </c>
      <c r="J3" s="63" t="s">
        <v>38</v>
      </c>
    </row>
    <row r="4" spans="1:10" x14ac:dyDescent="0.25">
      <c r="A4" s="16">
        <v>43922</v>
      </c>
      <c r="B4" s="4">
        <v>26</v>
      </c>
      <c r="C4" s="4">
        <v>17</v>
      </c>
      <c r="D4" s="4">
        <v>9</v>
      </c>
      <c r="E4" s="4">
        <v>10</v>
      </c>
      <c r="F4" s="4">
        <v>7</v>
      </c>
      <c r="G4" s="4">
        <v>3</v>
      </c>
      <c r="H4" s="4">
        <v>10</v>
      </c>
      <c r="I4" s="4">
        <v>6</v>
      </c>
      <c r="J4" s="12">
        <v>4</v>
      </c>
    </row>
    <row r="5" spans="1:10" x14ac:dyDescent="0.25">
      <c r="A5" s="16">
        <v>43923</v>
      </c>
      <c r="B5" s="4">
        <v>41</v>
      </c>
      <c r="C5" s="4">
        <v>16</v>
      </c>
      <c r="D5" s="4">
        <v>25</v>
      </c>
      <c r="E5" s="4">
        <v>13</v>
      </c>
      <c r="F5" s="4">
        <v>7</v>
      </c>
      <c r="G5" s="4">
        <v>6</v>
      </c>
      <c r="H5" s="4">
        <v>10</v>
      </c>
      <c r="I5" s="4">
        <v>6</v>
      </c>
      <c r="J5" s="12">
        <v>4</v>
      </c>
    </row>
    <row r="6" spans="1:10" x14ac:dyDescent="0.25">
      <c r="A6" s="16">
        <v>43924</v>
      </c>
      <c r="B6" s="4">
        <v>29</v>
      </c>
      <c r="C6" s="4">
        <v>19</v>
      </c>
      <c r="D6" s="4">
        <v>10</v>
      </c>
      <c r="E6" s="4">
        <v>12</v>
      </c>
      <c r="F6" s="4">
        <v>9</v>
      </c>
      <c r="G6" s="4">
        <v>3</v>
      </c>
      <c r="H6" s="4">
        <v>11</v>
      </c>
      <c r="I6" s="4">
        <v>9</v>
      </c>
      <c r="J6" s="12">
        <v>2</v>
      </c>
    </row>
    <row r="7" spans="1:10" x14ac:dyDescent="0.25">
      <c r="A7" s="16">
        <v>43925</v>
      </c>
      <c r="B7" s="4">
        <v>16</v>
      </c>
      <c r="C7" s="4">
        <v>14</v>
      </c>
      <c r="D7" s="4">
        <v>2</v>
      </c>
      <c r="E7" s="4">
        <v>5</v>
      </c>
      <c r="F7" s="4">
        <v>4</v>
      </c>
      <c r="G7" s="4">
        <v>1</v>
      </c>
      <c r="H7" s="4">
        <v>4</v>
      </c>
      <c r="I7" s="4">
        <v>4</v>
      </c>
      <c r="J7" s="12">
        <v>0</v>
      </c>
    </row>
    <row r="8" spans="1:10" x14ac:dyDescent="0.25">
      <c r="A8" s="16">
        <v>43926</v>
      </c>
      <c r="B8" s="4">
        <v>16</v>
      </c>
      <c r="C8" s="4">
        <v>12</v>
      </c>
      <c r="D8" s="4">
        <v>4</v>
      </c>
      <c r="E8" s="4">
        <v>7</v>
      </c>
      <c r="F8" s="4">
        <v>4</v>
      </c>
      <c r="G8" s="4">
        <v>3</v>
      </c>
      <c r="H8" s="4">
        <v>6</v>
      </c>
      <c r="I8" s="4">
        <v>4</v>
      </c>
      <c r="J8" s="12">
        <v>2</v>
      </c>
    </row>
    <row r="9" spans="1:10" x14ac:dyDescent="0.25">
      <c r="A9" s="16">
        <v>43927</v>
      </c>
      <c r="B9" s="4">
        <v>39</v>
      </c>
      <c r="C9" s="4">
        <v>25</v>
      </c>
      <c r="D9" s="4">
        <v>14</v>
      </c>
      <c r="E9" s="4">
        <v>19</v>
      </c>
      <c r="F9" s="4">
        <v>11</v>
      </c>
      <c r="G9" s="4">
        <v>8</v>
      </c>
      <c r="H9" s="4">
        <v>15</v>
      </c>
      <c r="I9" s="4">
        <v>9</v>
      </c>
      <c r="J9" s="12">
        <v>6</v>
      </c>
    </row>
    <row r="10" spans="1:10" x14ac:dyDescent="0.25">
      <c r="A10" s="16">
        <v>43928</v>
      </c>
      <c r="B10" s="4">
        <v>42</v>
      </c>
      <c r="C10" s="4">
        <v>25</v>
      </c>
      <c r="D10" s="4">
        <v>17</v>
      </c>
      <c r="E10" s="4">
        <v>21</v>
      </c>
      <c r="F10" s="4">
        <v>11</v>
      </c>
      <c r="G10" s="4">
        <v>9</v>
      </c>
      <c r="H10" s="4">
        <v>17</v>
      </c>
      <c r="I10" s="4">
        <v>10</v>
      </c>
      <c r="J10" s="12">
        <v>7</v>
      </c>
    </row>
    <row r="11" spans="1:10" x14ac:dyDescent="0.25">
      <c r="A11" s="16">
        <v>43929</v>
      </c>
      <c r="B11" s="4">
        <v>40</v>
      </c>
      <c r="C11" s="4">
        <v>22</v>
      </c>
      <c r="D11" s="4">
        <v>18</v>
      </c>
      <c r="E11" s="4">
        <v>18</v>
      </c>
      <c r="F11" s="4">
        <v>9</v>
      </c>
      <c r="G11" s="4">
        <v>9</v>
      </c>
      <c r="H11" s="4">
        <v>16</v>
      </c>
      <c r="I11" s="4">
        <v>9</v>
      </c>
      <c r="J11" s="12">
        <v>7</v>
      </c>
    </row>
    <row r="12" spans="1:10" x14ac:dyDescent="0.25">
      <c r="A12" s="16">
        <v>43930</v>
      </c>
      <c r="B12" s="4">
        <v>29</v>
      </c>
      <c r="C12" s="4">
        <v>19</v>
      </c>
      <c r="D12" s="4">
        <v>10</v>
      </c>
      <c r="E12" s="4">
        <v>11</v>
      </c>
      <c r="F12" s="4">
        <v>7</v>
      </c>
      <c r="G12" s="4">
        <v>4</v>
      </c>
      <c r="H12" s="4">
        <v>10</v>
      </c>
      <c r="I12" s="4">
        <v>7</v>
      </c>
      <c r="J12" s="12">
        <v>3</v>
      </c>
    </row>
    <row r="13" spans="1:10" x14ac:dyDescent="0.25">
      <c r="A13" s="16">
        <v>43931</v>
      </c>
      <c r="B13" s="4">
        <v>32</v>
      </c>
      <c r="C13" s="4">
        <v>19</v>
      </c>
      <c r="D13" s="4">
        <v>13</v>
      </c>
      <c r="E13" s="4">
        <v>12</v>
      </c>
      <c r="F13" s="4">
        <v>3</v>
      </c>
      <c r="G13" s="4">
        <v>9</v>
      </c>
      <c r="H13" s="4">
        <v>10</v>
      </c>
      <c r="I13" s="4">
        <v>3</v>
      </c>
      <c r="J13" s="12">
        <v>7</v>
      </c>
    </row>
    <row r="14" spans="1:10" x14ac:dyDescent="0.25">
      <c r="A14" s="16">
        <v>43932</v>
      </c>
      <c r="B14" s="4">
        <v>40</v>
      </c>
      <c r="C14" s="4">
        <v>27</v>
      </c>
      <c r="D14" s="4">
        <v>13</v>
      </c>
      <c r="E14" s="4">
        <v>18</v>
      </c>
      <c r="F14" s="4">
        <v>9</v>
      </c>
      <c r="G14" s="4">
        <v>9</v>
      </c>
      <c r="H14" s="4">
        <v>13</v>
      </c>
      <c r="I14" s="4">
        <v>7</v>
      </c>
      <c r="J14" s="12">
        <v>6</v>
      </c>
    </row>
    <row r="15" spans="1:10" x14ac:dyDescent="0.25">
      <c r="A15" s="16">
        <v>43933</v>
      </c>
      <c r="B15" s="4">
        <v>39</v>
      </c>
      <c r="C15" s="4">
        <v>24</v>
      </c>
      <c r="D15" s="4">
        <v>15</v>
      </c>
      <c r="E15" s="4">
        <v>17</v>
      </c>
      <c r="F15" s="4">
        <v>8</v>
      </c>
      <c r="G15" s="4">
        <v>9</v>
      </c>
      <c r="H15" s="4">
        <v>13</v>
      </c>
      <c r="I15" s="4">
        <v>7</v>
      </c>
      <c r="J15" s="12">
        <v>6</v>
      </c>
    </row>
    <row r="16" spans="1:10" x14ac:dyDescent="0.25">
      <c r="A16" s="16">
        <v>43934</v>
      </c>
      <c r="B16" s="4">
        <v>55</v>
      </c>
      <c r="C16" s="4">
        <v>25</v>
      </c>
      <c r="D16" s="4">
        <v>30</v>
      </c>
      <c r="E16" s="4">
        <v>13</v>
      </c>
      <c r="F16" s="4">
        <v>8</v>
      </c>
      <c r="G16" s="4">
        <v>5</v>
      </c>
      <c r="H16" s="4">
        <v>11</v>
      </c>
      <c r="I16" s="4">
        <v>8</v>
      </c>
      <c r="J16" s="12">
        <v>3</v>
      </c>
    </row>
    <row r="17" spans="1:10" x14ac:dyDescent="0.25">
      <c r="A17" s="16">
        <v>43935</v>
      </c>
      <c r="B17" s="6">
        <v>33</v>
      </c>
      <c r="C17" s="6">
        <v>26</v>
      </c>
      <c r="D17" s="6">
        <v>7</v>
      </c>
      <c r="E17" s="6">
        <v>10</v>
      </c>
      <c r="F17" s="6">
        <v>9</v>
      </c>
      <c r="G17" s="6">
        <v>1</v>
      </c>
      <c r="H17" s="6">
        <v>7</v>
      </c>
      <c r="I17" s="6">
        <v>6</v>
      </c>
      <c r="J17" s="143">
        <v>1</v>
      </c>
    </row>
    <row r="18" spans="1:10" x14ac:dyDescent="0.25">
      <c r="A18" s="16">
        <v>43936</v>
      </c>
      <c r="B18" s="4">
        <v>35</v>
      </c>
      <c r="C18" s="4">
        <v>28</v>
      </c>
      <c r="D18" s="4">
        <v>7</v>
      </c>
      <c r="E18" s="4">
        <v>17</v>
      </c>
      <c r="F18" s="4">
        <v>14</v>
      </c>
      <c r="G18" s="4">
        <v>3</v>
      </c>
      <c r="H18" s="4">
        <v>10</v>
      </c>
      <c r="I18" s="4">
        <v>7</v>
      </c>
      <c r="J18" s="12">
        <v>3</v>
      </c>
    </row>
    <row r="19" spans="1:10" x14ac:dyDescent="0.25">
      <c r="A19" s="16">
        <v>43937</v>
      </c>
      <c r="B19" s="4">
        <v>33</v>
      </c>
      <c r="C19" s="4">
        <v>28</v>
      </c>
      <c r="D19" s="4">
        <v>15</v>
      </c>
      <c r="E19" s="4">
        <v>15</v>
      </c>
      <c r="F19" s="4">
        <v>13</v>
      </c>
      <c r="G19" s="4">
        <v>2</v>
      </c>
      <c r="H19" s="4">
        <v>10</v>
      </c>
      <c r="I19" s="4">
        <v>7</v>
      </c>
      <c r="J19" s="12">
        <v>3</v>
      </c>
    </row>
    <row r="20" spans="1:10" x14ac:dyDescent="0.25">
      <c r="A20" s="16">
        <v>43938</v>
      </c>
      <c r="B20" s="4">
        <v>39</v>
      </c>
      <c r="C20" s="4">
        <v>30</v>
      </c>
      <c r="D20" s="4">
        <v>9</v>
      </c>
      <c r="E20" s="4">
        <v>14</v>
      </c>
      <c r="F20" s="4">
        <v>12</v>
      </c>
      <c r="G20" s="4">
        <v>2</v>
      </c>
      <c r="H20" s="4">
        <v>9</v>
      </c>
      <c r="I20" s="4">
        <v>7</v>
      </c>
      <c r="J20" s="12">
        <v>2</v>
      </c>
    </row>
    <row r="21" spans="1:10" x14ac:dyDescent="0.25">
      <c r="A21" s="16">
        <v>43939</v>
      </c>
      <c r="B21" s="4">
        <v>39</v>
      </c>
      <c r="C21" s="4">
        <v>31</v>
      </c>
      <c r="D21" s="4">
        <v>8</v>
      </c>
      <c r="E21" s="4">
        <v>13</v>
      </c>
      <c r="F21" s="4">
        <v>10</v>
      </c>
      <c r="G21" s="4">
        <v>3</v>
      </c>
      <c r="H21" s="4">
        <v>9</v>
      </c>
      <c r="I21" s="4">
        <v>7</v>
      </c>
      <c r="J21" s="12">
        <v>2</v>
      </c>
    </row>
    <row r="22" spans="1:10" x14ac:dyDescent="0.25">
      <c r="A22" s="16">
        <v>43940</v>
      </c>
      <c r="B22" s="4">
        <v>39</v>
      </c>
      <c r="C22" s="4">
        <v>32</v>
      </c>
      <c r="D22" s="4">
        <v>7</v>
      </c>
      <c r="E22" s="4">
        <v>13</v>
      </c>
      <c r="F22" s="4">
        <v>10</v>
      </c>
      <c r="G22" s="4">
        <v>3</v>
      </c>
      <c r="H22" s="4">
        <v>9</v>
      </c>
      <c r="I22" s="4">
        <v>7</v>
      </c>
      <c r="J22" s="12">
        <v>2</v>
      </c>
    </row>
    <row r="23" spans="1:10" x14ac:dyDescent="0.25">
      <c r="A23" s="16">
        <v>43941</v>
      </c>
      <c r="B23" s="4">
        <v>38</v>
      </c>
      <c r="C23" s="4">
        <v>33</v>
      </c>
      <c r="D23" s="4">
        <v>5</v>
      </c>
      <c r="E23" s="4">
        <v>13</v>
      </c>
      <c r="F23" s="4">
        <v>10</v>
      </c>
      <c r="G23" s="4">
        <v>3</v>
      </c>
      <c r="H23" s="4">
        <v>9</v>
      </c>
      <c r="I23" s="4">
        <v>7</v>
      </c>
      <c r="J23" s="12">
        <v>2</v>
      </c>
    </row>
    <row r="24" spans="1:10" x14ac:dyDescent="0.25">
      <c r="A24" s="16">
        <v>43942</v>
      </c>
      <c r="B24" s="4">
        <v>39</v>
      </c>
      <c r="C24" s="4">
        <v>33</v>
      </c>
      <c r="D24" s="4">
        <v>6</v>
      </c>
      <c r="E24" s="4">
        <v>11</v>
      </c>
      <c r="F24" s="4">
        <v>9</v>
      </c>
      <c r="G24" s="4">
        <v>2</v>
      </c>
      <c r="H24" s="4">
        <v>8</v>
      </c>
      <c r="I24" s="4">
        <v>7</v>
      </c>
      <c r="J24" s="12">
        <v>1</v>
      </c>
    </row>
    <row r="25" spans="1:10" x14ac:dyDescent="0.25">
      <c r="A25" s="16">
        <v>43943</v>
      </c>
      <c r="B25" s="4">
        <v>38</v>
      </c>
      <c r="C25" s="4">
        <v>32</v>
      </c>
      <c r="D25" s="4">
        <v>6</v>
      </c>
      <c r="E25" s="4">
        <v>9</v>
      </c>
      <c r="F25" s="4">
        <v>7</v>
      </c>
      <c r="G25" s="4">
        <v>2</v>
      </c>
      <c r="H25" s="4">
        <v>8</v>
      </c>
      <c r="I25" s="4">
        <v>6</v>
      </c>
      <c r="J25" s="12">
        <v>2</v>
      </c>
    </row>
    <row r="26" spans="1:10" x14ac:dyDescent="0.25">
      <c r="A26" s="16">
        <v>43944</v>
      </c>
      <c r="B26" s="4">
        <v>46</v>
      </c>
      <c r="C26" s="4">
        <v>39</v>
      </c>
      <c r="D26" s="4">
        <v>7</v>
      </c>
      <c r="E26" s="4">
        <v>8</v>
      </c>
      <c r="F26" s="4">
        <v>5</v>
      </c>
      <c r="G26" s="4">
        <v>3</v>
      </c>
      <c r="H26" s="4">
        <v>7</v>
      </c>
      <c r="I26" s="4">
        <v>5</v>
      </c>
      <c r="J26" s="12">
        <v>2</v>
      </c>
    </row>
    <row r="27" spans="1:10" x14ac:dyDescent="0.25">
      <c r="A27" s="16">
        <v>43945</v>
      </c>
      <c r="B27" s="4">
        <v>46</v>
      </c>
      <c r="C27" s="4">
        <v>42</v>
      </c>
      <c r="D27" s="4">
        <v>4</v>
      </c>
      <c r="E27" s="4">
        <v>9</v>
      </c>
      <c r="F27" s="4">
        <v>7</v>
      </c>
      <c r="G27" s="4">
        <v>2</v>
      </c>
      <c r="H27" s="4">
        <v>6</v>
      </c>
      <c r="I27" s="4">
        <v>5</v>
      </c>
      <c r="J27" s="12">
        <v>1</v>
      </c>
    </row>
    <row r="28" spans="1:10" x14ac:dyDescent="0.25">
      <c r="A28" s="16">
        <v>43946</v>
      </c>
      <c r="B28" s="4">
        <v>35</v>
      </c>
      <c r="C28" s="4">
        <v>33</v>
      </c>
      <c r="D28" s="4">
        <v>2</v>
      </c>
      <c r="E28" s="4">
        <v>9</v>
      </c>
      <c r="F28" s="4">
        <v>7</v>
      </c>
      <c r="G28" s="4">
        <v>2</v>
      </c>
      <c r="H28" s="4">
        <v>6</v>
      </c>
      <c r="I28" s="4">
        <v>5</v>
      </c>
      <c r="J28" s="12">
        <v>1</v>
      </c>
    </row>
    <row r="29" spans="1:10" x14ac:dyDescent="0.25">
      <c r="A29" s="16">
        <v>43947</v>
      </c>
      <c r="B29" s="4">
        <v>35</v>
      </c>
      <c r="C29" s="4">
        <v>31</v>
      </c>
      <c r="D29" s="4">
        <v>4</v>
      </c>
      <c r="E29" s="4">
        <v>9</v>
      </c>
      <c r="F29" s="4">
        <v>7</v>
      </c>
      <c r="G29" s="4">
        <v>2</v>
      </c>
      <c r="H29" s="4">
        <v>7</v>
      </c>
      <c r="I29" s="4">
        <v>6</v>
      </c>
      <c r="J29" s="12">
        <v>1</v>
      </c>
    </row>
    <row r="30" spans="1:10" x14ac:dyDescent="0.25">
      <c r="A30" s="16">
        <v>43948</v>
      </c>
      <c r="B30" s="4">
        <v>43</v>
      </c>
      <c r="C30" s="4">
        <v>39</v>
      </c>
      <c r="D30" s="4">
        <v>4</v>
      </c>
      <c r="E30" s="4">
        <v>9</v>
      </c>
      <c r="F30" s="4">
        <v>7</v>
      </c>
      <c r="G30" s="4">
        <v>2</v>
      </c>
      <c r="H30" s="4">
        <v>7</v>
      </c>
      <c r="I30" s="4">
        <v>6</v>
      </c>
      <c r="J30" s="12">
        <v>1</v>
      </c>
    </row>
    <row r="31" spans="1:10" x14ac:dyDescent="0.25">
      <c r="A31" s="16">
        <v>43949</v>
      </c>
      <c r="B31" s="4">
        <v>51</v>
      </c>
      <c r="C31" s="4">
        <v>44</v>
      </c>
      <c r="D31" s="4">
        <v>7</v>
      </c>
      <c r="E31" s="4">
        <v>7</v>
      </c>
      <c r="F31" s="4">
        <v>6</v>
      </c>
      <c r="G31" s="4">
        <v>1</v>
      </c>
      <c r="H31" s="4">
        <v>6</v>
      </c>
      <c r="I31" s="4">
        <v>6</v>
      </c>
      <c r="J31" s="12">
        <v>0</v>
      </c>
    </row>
    <row r="32" spans="1:10" x14ac:dyDescent="0.25">
      <c r="A32" s="16">
        <v>43950</v>
      </c>
      <c r="B32" s="4">
        <v>46</v>
      </c>
      <c r="C32" s="4">
        <v>41</v>
      </c>
      <c r="D32" s="4">
        <v>5</v>
      </c>
      <c r="E32" s="4">
        <v>8</v>
      </c>
      <c r="F32" s="4">
        <v>7</v>
      </c>
      <c r="G32" s="4">
        <v>1</v>
      </c>
      <c r="H32" s="4">
        <v>6</v>
      </c>
      <c r="I32" s="4">
        <v>6</v>
      </c>
      <c r="J32" s="12">
        <v>0</v>
      </c>
    </row>
    <row r="33" spans="1:10" x14ac:dyDescent="0.25">
      <c r="A33" s="16">
        <v>43951</v>
      </c>
      <c r="B33" s="4">
        <v>42</v>
      </c>
      <c r="C33" s="4">
        <v>37</v>
      </c>
      <c r="D33" s="4">
        <v>5</v>
      </c>
      <c r="E33" s="4">
        <v>8</v>
      </c>
      <c r="F33" s="4">
        <v>7</v>
      </c>
      <c r="G33" s="4">
        <v>1</v>
      </c>
      <c r="H33" s="4">
        <v>5</v>
      </c>
      <c r="I33" s="4">
        <v>5</v>
      </c>
      <c r="J33" s="12">
        <v>0</v>
      </c>
    </row>
    <row r="34" spans="1:10" x14ac:dyDescent="0.25">
      <c r="A34" s="16">
        <v>43952</v>
      </c>
      <c r="B34" s="4">
        <v>40</v>
      </c>
      <c r="C34" s="4">
        <v>36</v>
      </c>
      <c r="D34" s="4">
        <v>4</v>
      </c>
      <c r="E34" s="4">
        <v>9</v>
      </c>
      <c r="F34" s="4">
        <v>8</v>
      </c>
      <c r="G34" s="4">
        <v>1</v>
      </c>
      <c r="H34" s="4">
        <v>5</v>
      </c>
      <c r="I34" s="4">
        <v>5</v>
      </c>
      <c r="J34" s="12">
        <v>0</v>
      </c>
    </row>
    <row r="35" spans="1:10" x14ac:dyDescent="0.25">
      <c r="A35" s="16">
        <v>43953</v>
      </c>
      <c r="B35" s="4">
        <v>36</v>
      </c>
      <c r="C35" s="4">
        <v>34</v>
      </c>
      <c r="D35" s="4">
        <v>2</v>
      </c>
      <c r="E35" s="4">
        <v>7</v>
      </c>
      <c r="F35" s="4">
        <v>7</v>
      </c>
      <c r="G35" s="4">
        <v>0</v>
      </c>
      <c r="H35" s="4">
        <v>5</v>
      </c>
      <c r="I35" s="4">
        <v>5</v>
      </c>
      <c r="J35" s="12">
        <v>0</v>
      </c>
    </row>
    <row r="36" spans="1:10" x14ac:dyDescent="0.25">
      <c r="A36" s="16">
        <v>43954</v>
      </c>
      <c r="B36" s="4">
        <v>39</v>
      </c>
      <c r="C36" s="4">
        <v>35</v>
      </c>
      <c r="D36" s="4">
        <v>4</v>
      </c>
      <c r="E36" s="4">
        <v>6</v>
      </c>
      <c r="F36" s="4">
        <v>6</v>
      </c>
      <c r="G36" s="4">
        <v>0</v>
      </c>
      <c r="H36" s="4">
        <v>5</v>
      </c>
      <c r="I36" s="4">
        <v>5</v>
      </c>
      <c r="J36" s="12">
        <v>0</v>
      </c>
    </row>
    <row r="37" spans="1:10" x14ac:dyDescent="0.25">
      <c r="A37" s="16">
        <v>43955</v>
      </c>
      <c r="B37" s="4">
        <v>39</v>
      </c>
      <c r="C37" s="4">
        <v>36</v>
      </c>
      <c r="D37" s="4">
        <v>3</v>
      </c>
      <c r="E37" s="4">
        <v>5</v>
      </c>
      <c r="F37" s="4">
        <v>5</v>
      </c>
      <c r="G37" s="4">
        <v>0</v>
      </c>
      <c r="H37" s="4">
        <v>5</v>
      </c>
      <c r="I37" s="4">
        <v>5</v>
      </c>
      <c r="J37" s="12">
        <v>0</v>
      </c>
    </row>
    <row r="38" spans="1:10" x14ac:dyDescent="0.25">
      <c r="A38" s="16">
        <v>43956</v>
      </c>
      <c r="B38" s="4">
        <v>33</v>
      </c>
      <c r="C38" s="4">
        <v>30</v>
      </c>
      <c r="D38" s="4">
        <v>3</v>
      </c>
      <c r="E38" s="4">
        <v>5</v>
      </c>
      <c r="F38" s="4">
        <v>5</v>
      </c>
      <c r="G38" s="4">
        <v>0</v>
      </c>
      <c r="H38" s="4">
        <v>5</v>
      </c>
      <c r="I38" s="4">
        <v>5</v>
      </c>
      <c r="J38" s="12">
        <v>0</v>
      </c>
    </row>
    <row r="39" spans="1:10" x14ac:dyDescent="0.25">
      <c r="A39" s="16">
        <v>43957</v>
      </c>
      <c r="B39" s="4">
        <v>35</v>
      </c>
      <c r="C39" s="4">
        <v>30</v>
      </c>
      <c r="D39" s="4">
        <v>5</v>
      </c>
      <c r="E39" s="4">
        <v>5</v>
      </c>
      <c r="F39" s="4">
        <v>5</v>
      </c>
      <c r="G39" s="4">
        <v>0</v>
      </c>
      <c r="H39" s="4">
        <v>5</v>
      </c>
      <c r="I39" s="4">
        <v>5</v>
      </c>
      <c r="J39" s="12">
        <v>0</v>
      </c>
    </row>
    <row r="40" spans="1:10" x14ac:dyDescent="0.25">
      <c r="A40" s="16">
        <v>43958</v>
      </c>
      <c r="B40" s="4">
        <v>39</v>
      </c>
      <c r="C40" s="4">
        <v>32</v>
      </c>
      <c r="D40" s="4">
        <v>7</v>
      </c>
      <c r="E40" s="4">
        <v>5</v>
      </c>
      <c r="F40" s="4">
        <v>5</v>
      </c>
      <c r="G40" s="4">
        <v>0</v>
      </c>
      <c r="H40" s="4">
        <v>5</v>
      </c>
      <c r="I40" s="4">
        <v>5</v>
      </c>
      <c r="J40" s="12">
        <v>0</v>
      </c>
    </row>
    <row r="41" spans="1:10" x14ac:dyDescent="0.25">
      <c r="A41" s="16">
        <v>43959</v>
      </c>
      <c r="B41" s="4">
        <v>36</v>
      </c>
      <c r="C41" s="4">
        <v>31</v>
      </c>
      <c r="D41" s="4">
        <v>5</v>
      </c>
      <c r="E41" s="4">
        <v>5</v>
      </c>
      <c r="F41" s="4">
        <v>5</v>
      </c>
      <c r="G41" s="4">
        <v>0</v>
      </c>
      <c r="H41" s="4">
        <v>5</v>
      </c>
      <c r="I41" s="4">
        <v>5</v>
      </c>
      <c r="J41" s="12">
        <v>0</v>
      </c>
    </row>
    <row r="42" spans="1:10" x14ac:dyDescent="0.25">
      <c r="A42" s="16">
        <v>43960</v>
      </c>
      <c r="B42" s="4">
        <v>33</v>
      </c>
      <c r="C42" s="4">
        <v>29</v>
      </c>
      <c r="D42" s="4">
        <v>4</v>
      </c>
      <c r="E42" s="4">
        <v>6</v>
      </c>
      <c r="F42" s="4">
        <v>6</v>
      </c>
      <c r="G42" s="4">
        <v>0</v>
      </c>
      <c r="H42" s="4">
        <v>5</v>
      </c>
      <c r="I42" s="4">
        <v>5</v>
      </c>
      <c r="J42" s="12">
        <v>0</v>
      </c>
    </row>
    <row r="43" spans="1:10" x14ac:dyDescent="0.25">
      <c r="A43" s="16">
        <v>43961</v>
      </c>
      <c r="B43" s="4">
        <v>34</v>
      </c>
      <c r="C43" s="4">
        <v>30</v>
      </c>
      <c r="D43" s="4">
        <v>4</v>
      </c>
      <c r="E43" s="4">
        <v>6</v>
      </c>
      <c r="F43" s="4">
        <v>6</v>
      </c>
      <c r="G43" s="4">
        <v>0</v>
      </c>
      <c r="H43" s="4">
        <v>5</v>
      </c>
      <c r="I43" s="4">
        <v>5</v>
      </c>
      <c r="J43" s="12">
        <v>0</v>
      </c>
    </row>
    <row r="44" spans="1:10" x14ac:dyDescent="0.25">
      <c r="A44" s="16">
        <v>43962</v>
      </c>
      <c r="B44" s="4">
        <v>31</v>
      </c>
      <c r="C44" s="4">
        <v>26</v>
      </c>
      <c r="D44" s="4">
        <v>5</v>
      </c>
      <c r="E44" s="4">
        <v>4</v>
      </c>
      <c r="F44" s="4">
        <v>4</v>
      </c>
      <c r="G44" s="4">
        <v>0</v>
      </c>
      <c r="H44" s="4">
        <v>3</v>
      </c>
      <c r="I44" s="4">
        <v>3</v>
      </c>
      <c r="J44" s="12">
        <v>0</v>
      </c>
    </row>
    <row r="45" spans="1:10" x14ac:dyDescent="0.25">
      <c r="A45" s="16">
        <v>43963</v>
      </c>
      <c r="B45" s="4">
        <v>31</v>
      </c>
      <c r="C45" s="4">
        <v>26</v>
      </c>
      <c r="D45" s="4">
        <v>5</v>
      </c>
      <c r="E45" s="4">
        <v>4</v>
      </c>
      <c r="F45" s="4">
        <v>4</v>
      </c>
      <c r="G45" s="4">
        <v>0</v>
      </c>
      <c r="H45" s="4">
        <v>3</v>
      </c>
      <c r="I45" s="4">
        <v>3</v>
      </c>
      <c r="J45" s="12">
        <v>0</v>
      </c>
    </row>
    <row r="46" spans="1:10" x14ac:dyDescent="0.25">
      <c r="A46" s="16">
        <v>43964</v>
      </c>
      <c r="B46" s="4">
        <v>27</v>
      </c>
      <c r="C46" s="4">
        <v>23</v>
      </c>
      <c r="D46" s="4">
        <v>4</v>
      </c>
      <c r="E46" s="4">
        <v>3</v>
      </c>
      <c r="F46" s="4">
        <v>3</v>
      </c>
      <c r="G46" s="4">
        <v>0</v>
      </c>
      <c r="H46" s="4">
        <v>2</v>
      </c>
      <c r="I46" s="4">
        <v>2</v>
      </c>
      <c r="J46" s="12">
        <v>0</v>
      </c>
    </row>
    <row r="47" spans="1:10" x14ac:dyDescent="0.25">
      <c r="A47" s="16">
        <v>43965</v>
      </c>
      <c r="B47" s="4">
        <v>30</v>
      </c>
      <c r="C47" s="4">
        <v>26</v>
      </c>
      <c r="D47" s="4">
        <v>4</v>
      </c>
      <c r="E47" s="4">
        <v>3</v>
      </c>
      <c r="F47" s="4">
        <v>3</v>
      </c>
      <c r="G47" s="4">
        <v>0</v>
      </c>
      <c r="H47" s="4">
        <v>2</v>
      </c>
      <c r="I47" s="4">
        <v>2</v>
      </c>
      <c r="J47" s="12">
        <v>0</v>
      </c>
    </row>
    <row r="48" spans="1:10" x14ac:dyDescent="0.25">
      <c r="A48" s="16">
        <v>43966</v>
      </c>
      <c r="B48" s="4">
        <v>28</v>
      </c>
      <c r="C48" s="4">
        <v>25</v>
      </c>
      <c r="D48" s="4">
        <v>3</v>
      </c>
      <c r="E48" s="4">
        <v>4</v>
      </c>
      <c r="F48" s="4">
        <v>3</v>
      </c>
      <c r="G48" s="4">
        <v>1</v>
      </c>
      <c r="H48" s="4">
        <v>2</v>
      </c>
      <c r="I48" s="4">
        <v>2</v>
      </c>
      <c r="J48" s="12">
        <v>0</v>
      </c>
    </row>
    <row r="49" spans="1:10" x14ac:dyDescent="0.25">
      <c r="A49" s="16">
        <v>43967</v>
      </c>
      <c r="B49" s="4">
        <v>30</v>
      </c>
      <c r="C49" s="4">
        <v>26</v>
      </c>
      <c r="D49" s="4">
        <v>4</v>
      </c>
      <c r="E49" s="4">
        <v>2</v>
      </c>
      <c r="F49" s="4">
        <v>2</v>
      </c>
      <c r="G49" s="4">
        <v>0</v>
      </c>
      <c r="H49" s="4">
        <v>1</v>
      </c>
      <c r="I49" s="4">
        <v>1</v>
      </c>
      <c r="J49" s="12">
        <v>0</v>
      </c>
    </row>
    <row r="50" spans="1:10" x14ac:dyDescent="0.25">
      <c r="A50" s="16">
        <v>43968</v>
      </c>
      <c r="B50" s="4">
        <v>32</v>
      </c>
      <c r="C50" s="4">
        <v>30</v>
      </c>
      <c r="D50" s="4">
        <v>2</v>
      </c>
      <c r="E50" s="4">
        <v>2</v>
      </c>
      <c r="F50" s="4">
        <v>2</v>
      </c>
      <c r="G50" s="4">
        <v>0</v>
      </c>
      <c r="H50" s="4">
        <v>1</v>
      </c>
      <c r="I50" s="4">
        <v>1</v>
      </c>
      <c r="J50" s="12">
        <v>0</v>
      </c>
    </row>
    <row r="51" spans="1:10" x14ac:dyDescent="0.25">
      <c r="A51" s="16">
        <v>43969</v>
      </c>
      <c r="B51" s="4">
        <v>34</v>
      </c>
      <c r="C51" s="4">
        <v>32</v>
      </c>
      <c r="D51" s="4">
        <v>2</v>
      </c>
      <c r="E51" s="4">
        <v>2</v>
      </c>
      <c r="F51" s="4">
        <v>2</v>
      </c>
      <c r="G51" s="4">
        <v>0</v>
      </c>
      <c r="H51" s="4">
        <v>2</v>
      </c>
      <c r="I51" s="4">
        <v>2</v>
      </c>
      <c r="J51" s="12">
        <v>0</v>
      </c>
    </row>
    <row r="52" spans="1:10" x14ac:dyDescent="0.25">
      <c r="A52" s="16">
        <v>43970</v>
      </c>
      <c r="B52" s="4">
        <v>40</v>
      </c>
      <c r="C52" s="4">
        <v>37</v>
      </c>
      <c r="D52" s="4">
        <v>3</v>
      </c>
      <c r="E52" s="4">
        <v>3</v>
      </c>
      <c r="F52" s="4">
        <v>3</v>
      </c>
      <c r="G52" s="4">
        <v>0</v>
      </c>
      <c r="H52" s="4">
        <v>2</v>
      </c>
      <c r="I52" s="4">
        <v>2</v>
      </c>
      <c r="J52" s="12">
        <v>0</v>
      </c>
    </row>
    <row r="53" spans="1:10" x14ac:dyDescent="0.25">
      <c r="A53" s="16">
        <v>43971</v>
      </c>
      <c r="B53" s="4">
        <v>36</v>
      </c>
      <c r="C53" s="4">
        <v>33</v>
      </c>
      <c r="D53" s="4">
        <v>3</v>
      </c>
      <c r="E53" s="4">
        <v>4</v>
      </c>
      <c r="F53" s="4">
        <v>4</v>
      </c>
      <c r="G53" s="4">
        <v>0</v>
      </c>
      <c r="H53" s="4">
        <v>1</v>
      </c>
      <c r="I53" s="4">
        <v>1</v>
      </c>
      <c r="J53" s="12">
        <v>0</v>
      </c>
    </row>
    <row r="54" spans="1:10" x14ac:dyDescent="0.25">
      <c r="A54" s="16">
        <v>43972</v>
      </c>
      <c r="B54" s="4">
        <v>33</v>
      </c>
      <c r="C54" s="4">
        <v>30</v>
      </c>
      <c r="D54" s="4">
        <v>3</v>
      </c>
      <c r="E54" s="4">
        <v>4</v>
      </c>
      <c r="F54" s="4">
        <v>4</v>
      </c>
      <c r="G54" s="4">
        <v>0</v>
      </c>
      <c r="H54" s="4">
        <v>1</v>
      </c>
      <c r="I54" s="4">
        <v>1</v>
      </c>
      <c r="J54" s="12">
        <v>0</v>
      </c>
    </row>
    <row r="55" spans="1:10" x14ac:dyDescent="0.25">
      <c r="A55" s="16">
        <v>43973</v>
      </c>
      <c r="B55" s="4">
        <v>32</v>
      </c>
      <c r="C55" s="4">
        <v>29</v>
      </c>
      <c r="D55" s="4">
        <v>3</v>
      </c>
      <c r="E55" s="4">
        <v>4</v>
      </c>
      <c r="F55" s="4">
        <v>4</v>
      </c>
      <c r="G55" s="4">
        <v>0</v>
      </c>
      <c r="H55" s="4">
        <v>1</v>
      </c>
      <c r="I55" s="4">
        <v>1</v>
      </c>
      <c r="J55" s="12">
        <v>0</v>
      </c>
    </row>
    <row r="56" spans="1:10" x14ac:dyDescent="0.25">
      <c r="A56" s="16">
        <v>43974</v>
      </c>
      <c r="B56" s="4">
        <v>30</v>
      </c>
      <c r="C56" s="4">
        <v>28</v>
      </c>
      <c r="D56" s="4">
        <v>2</v>
      </c>
      <c r="E56" s="4">
        <v>4</v>
      </c>
      <c r="F56" s="4">
        <v>4</v>
      </c>
      <c r="G56" s="4">
        <v>0</v>
      </c>
      <c r="H56" s="4">
        <v>1</v>
      </c>
      <c r="I56" s="4">
        <v>1</v>
      </c>
      <c r="J56" s="12">
        <v>0</v>
      </c>
    </row>
    <row r="57" spans="1:10" x14ac:dyDescent="0.25">
      <c r="A57" s="16">
        <v>43975</v>
      </c>
      <c r="B57" s="4">
        <v>30</v>
      </c>
      <c r="C57" s="4">
        <v>28</v>
      </c>
      <c r="D57" s="4">
        <v>2</v>
      </c>
      <c r="E57" s="4">
        <v>4</v>
      </c>
      <c r="F57" s="4">
        <v>4</v>
      </c>
      <c r="G57" s="4">
        <v>0</v>
      </c>
      <c r="H57" s="4">
        <v>1</v>
      </c>
      <c r="I57" s="4">
        <v>1</v>
      </c>
      <c r="J57" s="12">
        <v>0</v>
      </c>
    </row>
    <row r="58" spans="1:10" x14ac:dyDescent="0.25">
      <c r="A58" s="16">
        <v>43976</v>
      </c>
      <c r="B58" s="4">
        <v>33</v>
      </c>
      <c r="C58" s="4">
        <v>31</v>
      </c>
      <c r="D58" s="4">
        <v>2</v>
      </c>
      <c r="E58" s="4">
        <v>5</v>
      </c>
      <c r="F58" s="4">
        <v>5</v>
      </c>
      <c r="G58" s="4">
        <v>0</v>
      </c>
      <c r="H58" s="4">
        <v>1</v>
      </c>
      <c r="I58" s="4">
        <v>1</v>
      </c>
      <c r="J58" s="12">
        <v>0</v>
      </c>
    </row>
    <row r="59" spans="1:10" x14ac:dyDescent="0.25">
      <c r="A59" s="16">
        <v>43977</v>
      </c>
      <c r="B59" s="4">
        <v>33</v>
      </c>
      <c r="C59" s="4">
        <v>30</v>
      </c>
      <c r="D59" s="4">
        <v>3</v>
      </c>
      <c r="E59" s="4">
        <v>4</v>
      </c>
      <c r="F59" s="4">
        <v>4</v>
      </c>
      <c r="G59" s="4">
        <v>0</v>
      </c>
      <c r="H59" s="4">
        <v>1</v>
      </c>
      <c r="I59" s="4">
        <v>1</v>
      </c>
      <c r="J59" s="12">
        <v>0</v>
      </c>
    </row>
    <row r="60" spans="1:10" x14ac:dyDescent="0.25">
      <c r="A60" s="16">
        <v>43978</v>
      </c>
      <c r="B60" s="4">
        <v>29</v>
      </c>
      <c r="C60" s="4">
        <v>27</v>
      </c>
      <c r="D60" s="4">
        <v>2</v>
      </c>
      <c r="E60" s="4">
        <v>4</v>
      </c>
      <c r="F60" s="4">
        <v>4</v>
      </c>
      <c r="G60" s="4">
        <v>0</v>
      </c>
      <c r="H60" s="4">
        <v>2</v>
      </c>
      <c r="I60" s="4">
        <v>2</v>
      </c>
      <c r="J60" s="12">
        <v>0</v>
      </c>
    </row>
    <row r="61" spans="1:10" x14ac:dyDescent="0.25">
      <c r="A61" s="16">
        <v>43979</v>
      </c>
      <c r="B61" s="4">
        <v>26</v>
      </c>
      <c r="C61" s="4">
        <v>25</v>
      </c>
      <c r="D61" s="4">
        <v>1</v>
      </c>
      <c r="E61" s="4">
        <v>4</v>
      </c>
      <c r="F61" s="4">
        <v>4</v>
      </c>
      <c r="G61" s="4">
        <v>0</v>
      </c>
      <c r="H61" s="4">
        <v>2</v>
      </c>
      <c r="I61" s="4">
        <v>2</v>
      </c>
      <c r="J61" s="12">
        <v>0</v>
      </c>
    </row>
    <row r="62" spans="1:10" x14ac:dyDescent="0.25">
      <c r="A62" s="16">
        <v>43980</v>
      </c>
      <c r="B62" s="4">
        <v>21</v>
      </c>
      <c r="C62" s="4">
        <v>19</v>
      </c>
      <c r="D62" s="4">
        <v>2</v>
      </c>
      <c r="E62" s="4">
        <v>3</v>
      </c>
      <c r="F62" s="4">
        <v>3</v>
      </c>
      <c r="G62" s="4">
        <v>0</v>
      </c>
      <c r="H62" s="4">
        <v>2</v>
      </c>
      <c r="I62" s="4">
        <v>2</v>
      </c>
      <c r="J62" s="12">
        <v>0</v>
      </c>
    </row>
    <row r="63" spans="1:10" x14ac:dyDescent="0.25">
      <c r="A63" s="16">
        <v>43981</v>
      </c>
      <c r="B63" s="4">
        <v>23</v>
      </c>
      <c r="C63" s="4">
        <v>20</v>
      </c>
      <c r="D63" s="4">
        <v>3</v>
      </c>
      <c r="E63" s="4">
        <v>4</v>
      </c>
      <c r="F63" s="4">
        <v>4</v>
      </c>
      <c r="G63" s="4">
        <v>0</v>
      </c>
      <c r="H63" s="4">
        <v>2</v>
      </c>
      <c r="I63" s="4">
        <v>2</v>
      </c>
      <c r="J63" s="12">
        <v>0</v>
      </c>
    </row>
    <row r="64" spans="1:10" x14ac:dyDescent="0.25">
      <c r="A64" s="16">
        <v>43982</v>
      </c>
      <c r="B64" s="4">
        <v>22</v>
      </c>
      <c r="C64" s="4">
        <v>19</v>
      </c>
      <c r="D64" s="4">
        <v>3</v>
      </c>
      <c r="E64" s="4">
        <v>3</v>
      </c>
      <c r="F64" s="4">
        <v>3</v>
      </c>
      <c r="G64" s="4">
        <v>0</v>
      </c>
      <c r="H64" s="4">
        <v>2</v>
      </c>
      <c r="I64" s="4">
        <v>2</v>
      </c>
      <c r="J64" s="12">
        <v>0</v>
      </c>
    </row>
    <row r="65" spans="1:10" x14ac:dyDescent="0.25">
      <c r="A65" s="16">
        <v>43983</v>
      </c>
      <c r="B65" s="4">
        <v>24</v>
      </c>
      <c r="C65" s="4">
        <v>22</v>
      </c>
      <c r="D65" s="4">
        <v>2</v>
      </c>
      <c r="E65" s="4">
        <v>3</v>
      </c>
      <c r="F65" s="4">
        <v>3</v>
      </c>
      <c r="G65" s="4">
        <v>0</v>
      </c>
      <c r="H65" s="4">
        <v>2</v>
      </c>
      <c r="I65" s="4">
        <v>2</v>
      </c>
      <c r="J65" s="12">
        <v>0</v>
      </c>
    </row>
    <row r="66" spans="1:10" x14ac:dyDescent="0.25">
      <c r="A66" s="16">
        <v>43984</v>
      </c>
      <c r="B66" s="4">
        <v>24</v>
      </c>
      <c r="C66" s="4">
        <v>22</v>
      </c>
      <c r="D66" s="4">
        <v>2</v>
      </c>
      <c r="E66" s="4">
        <v>2</v>
      </c>
      <c r="F66" s="4">
        <v>2</v>
      </c>
      <c r="G66" s="4">
        <v>0</v>
      </c>
      <c r="H66" s="4">
        <v>1</v>
      </c>
      <c r="I66" s="4">
        <v>1</v>
      </c>
      <c r="J66" s="12">
        <v>0</v>
      </c>
    </row>
    <row r="67" spans="1:10" x14ac:dyDescent="0.25">
      <c r="A67" s="16">
        <v>43985</v>
      </c>
      <c r="B67" s="7">
        <v>25</v>
      </c>
      <c r="C67" s="4">
        <v>23</v>
      </c>
      <c r="D67" s="4">
        <v>2</v>
      </c>
      <c r="E67" s="7">
        <v>2</v>
      </c>
      <c r="F67" s="7">
        <v>2</v>
      </c>
      <c r="G67" s="7">
        <v>0</v>
      </c>
      <c r="H67" s="7">
        <v>1</v>
      </c>
      <c r="I67" s="7">
        <v>1</v>
      </c>
      <c r="J67" s="64">
        <v>0</v>
      </c>
    </row>
    <row r="68" spans="1:10" x14ac:dyDescent="0.25">
      <c r="A68" s="16">
        <v>43986</v>
      </c>
      <c r="B68" s="7">
        <v>24</v>
      </c>
      <c r="C68" s="4">
        <v>22</v>
      </c>
      <c r="D68" s="4">
        <v>2</v>
      </c>
      <c r="E68" s="7">
        <v>2</v>
      </c>
      <c r="F68" s="7">
        <v>2</v>
      </c>
      <c r="G68" s="7">
        <v>0</v>
      </c>
      <c r="H68" s="7">
        <v>1</v>
      </c>
      <c r="I68" s="7">
        <v>1</v>
      </c>
      <c r="J68" s="64">
        <v>0</v>
      </c>
    </row>
    <row r="69" spans="1:10" x14ac:dyDescent="0.25">
      <c r="A69" s="16">
        <v>43987</v>
      </c>
      <c r="B69" s="7">
        <v>26</v>
      </c>
      <c r="C69" s="4">
        <v>23</v>
      </c>
      <c r="D69" s="4">
        <v>3</v>
      </c>
      <c r="E69" s="7">
        <v>3</v>
      </c>
      <c r="F69" s="7">
        <v>3</v>
      </c>
      <c r="G69" s="7">
        <v>0</v>
      </c>
      <c r="H69" s="7">
        <v>2</v>
      </c>
      <c r="I69" s="7">
        <v>2</v>
      </c>
      <c r="J69" s="64">
        <v>0</v>
      </c>
    </row>
    <row r="70" spans="1:10" x14ac:dyDescent="0.25">
      <c r="A70" s="16">
        <v>43988</v>
      </c>
      <c r="B70" s="7">
        <v>23</v>
      </c>
      <c r="C70" s="4">
        <v>20</v>
      </c>
      <c r="D70" s="4">
        <v>3</v>
      </c>
      <c r="E70" s="7">
        <v>4</v>
      </c>
      <c r="F70" s="7">
        <v>4</v>
      </c>
      <c r="G70" s="7">
        <v>0</v>
      </c>
      <c r="H70" s="7">
        <v>2</v>
      </c>
      <c r="I70" s="7">
        <v>2</v>
      </c>
      <c r="J70" s="64">
        <v>0</v>
      </c>
    </row>
    <row r="71" spans="1:10" x14ac:dyDescent="0.25">
      <c r="A71" s="16">
        <v>43989</v>
      </c>
      <c r="B71" s="7">
        <v>20</v>
      </c>
      <c r="C71" s="4">
        <v>17</v>
      </c>
      <c r="D71" s="4">
        <v>3</v>
      </c>
      <c r="E71" s="7">
        <v>4</v>
      </c>
      <c r="F71" s="7">
        <v>4</v>
      </c>
      <c r="G71" s="7">
        <v>0</v>
      </c>
      <c r="H71" s="7">
        <v>3</v>
      </c>
      <c r="I71" s="7">
        <v>3</v>
      </c>
      <c r="J71" s="64">
        <v>0</v>
      </c>
    </row>
    <row r="72" spans="1:10" x14ac:dyDescent="0.25">
      <c r="A72" s="16">
        <v>43990</v>
      </c>
      <c r="B72" s="7">
        <v>20</v>
      </c>
      <c r="C72" s="4">
        <v>17</v>
      </c>
      <c r="D72" s="4">
        <v>3</v>
      </c>
      <c r="E72" s="7">
        <v>4</v>
      </c>
      <c r="F72" s="7">
        <v>4</v>
      </c>
      <c r="G72" s="7">
        <v>0</v>
      </c>
      <c r="H72" s="7">
        <v>3</v>
      </c>
      <c r="I72" s="7">
        <v>3</v>
      </c>
      <c r="J72" s="64">
        <v>0</v>
      </c>
    </row>
    <row r="73" spans="1:10" x14ac:dyDescent="0.25">
      <c r="A73" s="16">
        <v>43991</v>
      </c>
      <c r="B73" s="7">
        <v>22</v>
      </c>
      <c r="C73" s="4">
        <v>18</v>
      </c>
      <c r="D73" s="4">
        <v>4</v>
      </c>
      <c r="E73" s="7">
        <v>4</v>
      </c>
      <c r="F73" s="7">
        <v>4</v>
      </c>
      <c r="G73" s="7">
        <v>0</v>
      </c>
      <c r="H73" s="7">
        <v>3</v>
      </c>
      <c r="I73" s="7">
        <v>3</v>
      </c>
      <c r="J73" s="64">
        <v>0</v>
      </c>
    </row>
    <row r="74" spans="1:10" x14ac:dyDescent="0.25">
      <c r="A74" s="16">
        <v>43992</v>
      </c>
      <c r="B74" s="7">
        <v>24</v>
      </c>
      <c r="C74" s="4">
        <v>18</v>
      </c>
      <c r="D74" s="4">
        <v>6</v>
      </c>
      <c r="E74" s="7">
        <v>4</v>
      </c>
      <c r="F74" s="7">
        <v>4</v>
      </c>
      <c r="G74" s="7">
        <v>0</v>
      </c>
      <c r="H74" s="7">
        <v>3</v>
      </c>
      <c r="I74" s="7">
        <v>3</v>
      </c>
      <c r="J74" s="64">
        <v>0</v>
      </c>
    </row>
    <row r="75" spans="1:10" x14ac:dyDescent="0.25">
      <c r="A75" s="16">
        <v>43993</v>
      </c>
      <c r="B75" s="7">
        <v>20</v>
      </c>
      <c r="C75" s="4">
        <v>16</v>
      </c>
      <c r="D75" s="4">
        <v>4</v>
      </c>
      <c r="E75" s="7">
        <v>3</v>
      </c>
      <c r="F75" s="7">
        <v>3</v>
      </c>
      <c r="G75" s="7">
        <v>0</v>
      </c>
      <c r="H75" s="7">
        <v>2</v>
      </c>
      <c r="I75" s="7">
        <v>2</v>
      </c>
      <c r="J75" s="64">
        <v>0</v>
      </c>
    </row>
    <row r="76" spans="1:10" x14ac:dyDescent="0.25">
      <c r="A76" s="16">
        <v>43994</v>
      </c>
      <c r="B76" s="7">
        <v>17</v>
      </c>
      <c r="C76" s="4">
        <v>13</v>
      </c>
      <c r="D76" s="4">
        <v>4</v>
      </c>
      <c r="E76" s="7">
        <v>2</v>
      </c>
      <c r="F76" s="7">
        <v>2</v>
      </c>
      <c r="G76" s="7">
        <v>0</v>
      </c>
      <c r="H76" s="7">
        <v>1</v>
      </c>
      <c r="I76" s="7">
        <v>1</v>
      </c>
      <c r="J76" s="64">
        <v>0</v>
      </c>
    </row>
    <row r="77" spans="1:10" x14ac:dyDescent="0.25">
      <c r="A77" s="16">
        <v>43995</v>
      </c>
      <c r="B77" s="7">
        <v>19</v>
      </c>
      <c r="C77" s="4">
        <v>14</v>
      </c>
      <c r="D77" s="4">
        <v>5</v>
      </c>
      <c r="E77" s="7">
        <v>3</v>
      </c>
      <c r="F77" s="7">
        <v>3</v>
      </c>
      <c r="G77" s="7">
        <v>0</v>
      </c>
      <c r="H77" s="7">
        <v>2</v>
      </c>
      <c r="I77" s="7">
        <v>2</v>
      </c>
      <c r="J77" s="64">
        <v>0</v>
      </c>
    </row>
    <row r="78" spans="1:10" x14ac:dyDescent="0.25">
      <c r="A78" s="16">
        <v>43996</v>
      </c>
      <c r="B78" s="7">
        <v>20</v>
      </c>
      <c r="C78" s="4">
        <v>16</v>
      </c>
      <c r="D78" s="4">
        <v>4</v>
      </c>
      <c r="E78" s="7">
        <v>4</v>
      </c>
      <c r="F78" s="7">
        <v>3</v>
      </c>
      <c r="G78" s="7">
        <v>1</v>
      </c>
      <c r="H78" s="7">
        <v>3</v>
      </c>
      <c r="I78" s="7">
        <v>2</v>
      </c>
      <c r="J78" s="64">
        <v>1</v>
      </c>
    </row>
    <row r="79" spans="1:10" x14ac:dyDescent="0.25">
      <c r="A79" s="16">
        <v>43997</v>
      </c>
      <c r="B79" s="7">
        <v>20</v>
      </c>
      <c r="C79" s="4">
        <v>15</v>
      </c>
      <c r="D79" s="4">
        <v>5</v>
      </c>
      <c r="E79" s="7">
        <v>3</v>
      </c>
      <c r="F79" s="7">
        <v>1</v>
      </c>
      <c r="G79" s="7">
        <v>2</v>
      </c>
      <c r="H79" s="7">
        <v>2</v>
      </c>
      <c r="I79" s="7">
        <v>1</v>
      </c>
      <c r="J79" s="64">
        <v>1</v>
      </c>
    </row>
    <row r="80" spans="1:10" x14ac:dyDescent="0.25">
      <c r="A80" s="16">
        <v>43998</v>
      </c>
      <c r="B80" s="7">
        <v>22</v>
      </c>
      <c r="C80" s="4">
        <v>17</v>
      </c>
      <c r="D80" s="4">
        <v>5</v>
      </c>
      <c r="E80" s="7">
        <v>3</v>
      </c>
      <c r="F80" s="7">
        <v>2</v>
      </c>
      <c r="G80" s="7">
        <v>1</v>
      </c>
      <c r="H80" s="7">
        <v>2</v>
      </c>
      <c r="I80" s="7">
        <v>1</v>
      </c>
      <c r="J80" s="64">
        <v>1</v>
      </c>
    </row>
    <row r="81" spans="1:11" x14ac:dyDescent="0.25">
      <c r="A81" s="16">
        <v>43999</v>
      </c>
      <c r="B81" s="7">
        <v>20</v>
      </c>
      <c r="C81" s="4">
        <v>15</v>
      </c>
      <c r="D81" s="4">
        <v>5</v>
      </c>
      <c r="E81" s="7">
        <v>3</v>
      </c>
      <c r="F81" s="7">
        <v>2</v>
      </c>
      <c r="G81" s="7">
        <v>1</v>
      </c>
      <c r="H81" s="7">
        <v>2</v>
      </c>
      <c r="I81" s="7">
        <v>1</v>
      </c>
      <c r="J81" s="64">
        <v>1</v>
      </c>
    </row>
    <row r="82" spans="1:11" x14ac:dyDescent="0.25">
      <c r="A82" s="16">
        <v>44000</v>
      </c>
      <c r="B82" s="7">
        <v>19</v>
      </c>
      <c r="C82" s="4">
        <v>14</v>
      </c>
      <c r="D82" s="4">
        <v>5</v>
      </c>
      <c r="E82" s="7">
        <v>4</v>
      </c>
      <c r="F82" s="7">
        <v>3</v>
      </c>
      <c r="G82" s="7">
        <v>1</v>
      </c>
      <c r="H82" s="7">
        <v>2</v>
      </c>
      <c r="I82" s="7">
        <v>1</v>
      </c>
      <c r="J82" s="64">
        <v>1</v>
      </c>
    </row>
    <row r="83" spans="1:11" x14ac:dyDescent="0.25">
      <c r="A83" s="16">
        <v>44001</v>
      </c>
      <c r="B83" s="7">
        <v>25</v>
      </c>
      <c r="C83" s="4">
        <v>21</v>
      </c>
      <c r="D83" s="4">
        <v>4</v>
      </c>
      <c r="E83" s="7">
        <v>4</v>
      </c>
      <c r="F83" s="7">
        <v>3</v>
      </c>
      <c r="G83" s="7">
        <v>1</v>
      </c>
      <c r="H83" s="7">
        <v>2</v>
      </c>
      <c r="I83" s="7">
        <v>1</v>
      </c>
      <c r="J83" s="64">
        <v>1</v>
      </c>
      <c r="K83" s="2"/>
    </row>
    <row r="84" spans="1:11" x14ac:dyDescent="0.25">
      <c r="A84" s="16">
        <v>44002</v>
      </c>
      <c r="B84" s="7">
        <v>23</v>
      </c>
      <c r="C84" s="4">
        <v>19</v>
      </c>
      <c r="D84" s="4">
        <v>4</v>
      </c>
      <c r="E84" s="7">
        <v>5</v>
      </c>
      <c r="F84" s="7">
        <v>4</v>
      </c>
      <c r="G84" s="7">
        <v>1</v>
      </c>
      <c r="H84" s="7">
        <v>2</v>
      </c>
      <c r="I84" s="7">
        <v>1</v>
      </c>
      <c r="J84" s="64">
        <v>1</v>
      </c>
    </row>
    <row r="85" spans="1:11" x14ac:dyDescent="0.25">
      <c r="A85" s="16">
        <v>44003</v>
      </c>
      <c r="B85" s="7">
        <v>22</v>
      </c>
      <c r="C85" s="4">
        <v>20</v>
      </c>
      <c r="D85" s="4">
        <v>2</v>
      </c>
      <c r="E85" s="7">
        <v>5</v>
      </c>
      <c r="F85" s="7">
        <v>4</v>
      </c>
      <c r="G85" s="7">
        <v>1</v>
      </c>
      <c r="H85" s="7">
        <v>2</v>
      </c>
      <c r="I85" s="7">
        <v>1</v>
      </c>
      <c r="J85" s="64">
        <v>1</v>
      </c>
    </row>
    <row r="86" spans="1:11" x14ac:dyDescent="0.25">
      <c r="A86" s="16">
        <v>44004</v>
      </c>
      <c r="B86" s="7">
        <v>22</v>
      </c>
      <c r="C86" s="4">
        <v>20</v>
      </c>
      <c r="D86" s="4">
        <v>2</v>
      </c>
      <c r="E86" s="7">
        <v>4</v>
      </c>
      <c r="F86" s="7">
        <v>3</v>
      </c>
      <c r="G86" s="7">
        <v>1</v>
      </c>
      <c r="H86" s="7">
        <v>2</v>
      </c>
      <c r="I86" s="7">
        <v>1</v>
      </c>
      <c r="J86" s="64">
        <v>1</v>
      </c>
    </row>
    <row r="87" spans="1:11" x14ac:dyDescent="0.25">
      <c r="A87" s="16">
        <v>44005</v>
      </c>
      <c r="B87" s="7">
        <v>19</v>
      </c>
      <c r="C87" s="4">
        <v>16</v>
      </c>
      <c r="D87" s="4">
        <v>3</v>
      </c>
      <c r="E87" s="7">
        <v>4</v>
      </c>
      <c r="F87" s="7">
        <v>3</v>
      </c>
      <c r="G87" s="7">
        <v>1</v>
      </c>
      <c r="H87" s="7">
        <v>2</v>
      </c>
      <c r="I87" s="7">
        <v>1</v>
      </c>
      <c r="J87" s="64">
        <v>1</v>
      </c>
    </row>
    <row r="88" spans="1:11" x14ac:dyDescent="0.25">
      <c r="A88" s="16">
        <v>44006</v>
      </c>
      <c r="B88" s="7">
        <v>19</v>
      </c>
      <c r="C88" s="4">
        <v>16</v>
      </c>
      <c r="D88" s="4">
        <v>3</v>
      </c>
      <c r="E88" s="7">
        <v>4</v>
      </c>
      <c r="F88" s="7">
        <v>3</v>
      </c>
      <c r="G88" s="7">
        <v>1</v>
      </c>
      <c r="H88" s="7">
        <v>3</v>
      </c>
      <c r="I88" s="7">
        <v>2</v>
      </c>
      <c r="J88" s="64">
        <v>1</v>
      </c>
    </row>
    <row r="89" spans="1:11" x14ac:dyDescent="0.25">
      <c r="A89" s="16">
        <v>44007</v>
      </c>
      <c r="B89" s="7">
        <v>17</v>
      </c>
      <c r="C89" s="4">
        <v>14</v>
      </c>
      <c r="D89" s="4">
        <v>3</v>
      </c>
      <c r="E89" s="7">
        <v>4</v>
      </c>
      <c r="F89" s="7">
        <v>3</v>
      </c>
      <c r="G89" s="7">
        <v>1</v>
      </c>
      <c r="H89" s="7">
        <v>3</v>
      </c>
      <c r="I89" s="7">
        <v>2</v>
      </c>
      <c r="J89" s="64">
        <v>1</v>
      </c>
    </row>
    <row r="90" spans="1:11" x14ac:dyDescent="0.25">
      <c r="A90" s="16">
        <v>44008</v>
      </c>
      <c r="B90" s="7">
        <v>15</v>
      </c>
      <c r="C90" s="4">
        <v>12</v>
      </c>
      <c r="D90" s="4">
        <v>3</v>
      </c>
      <c r="E90" s="7">
        <v>4</v>
      </c>
      <c r="F90" s="4">
        <v>3</v>
      </c>
      <c r="G90" s="4">
        <v>1</v>
      </c>
      <c r="H90" s="7">
        <v>3</v>
      </c>
      <c r="I90" s="4">
        <v>2</v>
      </c>
      <c r="J90" s="12">
        <v>1</v>
      </c>
    </row>
    <row r="91" spans="1:11" x14ac:dyDescent="0.25">
      <c r="A91" s="16">
        <v>44009</v>
      </c>
      <c r="B91" s="7">
        <v>13</v>
      </c>
      <c r="C91" s="4">
        <v>10</v>
      </c>
      <c r="D91" s="4">
        <v>3</v>
      </c>
      <c r="E91" s="7">
        <v>5</v>
      </c>
      <c r="F91" s="7">
        <v>3</v>
      </c>
      <c r="G91" s="7">
        <v>2</v>
      </c>
      <c r="H91" s="7">
        <v>4</v>
      </c>
      <c r="I91" s="7">
        <v>3</v>
      </c>
      <c r="J91" s="64">
        <v>1</v>
      </c>
    </row>
    <row r="92" spans="1:11" x14ac:dyDescent="0.25">
      <c r="A92" s="16">
        <v>44010</v>
      </c>
      <c r="B92" s="7">
        <v>12</v>
      </c>
      <c r="C92" s="4">
        <v>9</v>
      </c>
      <c r="D92" s="4">
        <v>3</v>
      </c>
      <c r="E92" s="7">
        <v>4</v>
      </c>
      <c r="F92" s="7">
        <v>2</v>
      </c>
      <c r="G92" s="7">
        <v>2</v>
      </c>
      <c r="H92" s="7">
        <v>4</v>
      </c>
      <c r="I92" s="7">
        <v>2</v>
      </c>
      <c r="J92" s="64">
        <v>2</v>
      </c>
    </row>
    <row r="93" spans="1:11" x14ac:dyDescent="0.25">
      <c r="A93" s="16">
        <v>44011</v>
      </c>
      <c r="B93" s="7">
        <v>10</v>
      </c>
      <c r="C93" s="4">
        <v>7</v>
      </c>
      <c r="D93" s="4">
        <v>3</v>
      </c>
      <c r="E93" s="7">
        <v>4</v>
      </c>
      <c r="F93" s="7">
        <v>2</v>
      </c>
      <c r="G93" s="7">
        <v>2</v>
      </c>
      <c r="H93" s="7">
        <v>4</v>
      </c>
      <c r="I93" s="7">
        <v>2</v>
      </c>
      <c r="J93" s="64">
        <v>2</v>
      </c>
    </row>
    <row r="94" spans="1:11" x14ac:dyDescent="0.25">
      <c r="A94" s="16">
        <v>44012</v>
      </c>
      <c r="B94" s="7">
        <v>10</v>
      </c>
      <c r="C94" s="4">
        <v>7</v>
      </c>
      <c r="D94" s="4">
        <v>3</v>
      </c>
      <c r="E94" s="7">
        <v>4</v>
      </c>
      <c r="F94" s="4">
        <v>2</v>
      </c>
      <c r="G94" s="4">
        <v>2</v>
      </c>
      <c r="H94" s="7">
        <v>4</v>
      </c>
      <c r="I94" s="4">
        <v>2</v>
      </c>
      <c r="J94" s="12">
        <v>2</v>
      </c>
    </row>
    <row r="95" spans="1:11" x14ac:dyDescent="0.25">
      <c r="A95" s="16">
        <v>44013</v>
      </c>
      <c r="B95" s="7">
        <v>9</v>
      </c>
      <c r="C95" s="4">
        <v>6</v>
      </c>
      <c r="D95" s="4">
        <v>3</v>
      </c>
      <c r="E95" s="7">
        <v>4</v>
      </c>
      <c r="F95" s="7">
        <v>2</v>
      </c>
      <c r="G95" s="7">
        <v>2</v>
      </c>
      <c r="H95" s="7">
        <v>4</v>
      </c>
      <c r="I95" s="7">
        <v>2</v>
      </c>
      <c r="J95" s="64">
        <v>2</v>
      </c>
    </row>
    <row r="96" spans="1:11" x14ac:dyDescent="0.25">
      <c r="A96" s="16">
        <v>44014</v>
      </c>
      <c r="B96" s="7">
        <v>7</v>
      </c>
      <c r="C96" s="4">
        <v>4</v>
      </c>
      <c r="D96" s="4">
        <v>3</v>
      </c>
      <c r="E96" s="7">
        <v>4</v>
      </c>
      <c r="F96" s="7">
        <v>2</v>
      </c>
      <c r="G96" s="7">
        <v>2</v>
      </c>
      <c r="H96" s="7">
        <v>4</v>
      </c>
      <c r="I96" s="7">
        <v>2</v>
      </c>
      <c r="J96" s="64">
        <v>2</v>
      </c>
    </row>
    <row r="97" spans="1:10" x14ac:dyDescent="0.25">
      <c r="A97" s="16">
        <v>44015</v>
      </c>
      <c r="B97" s="7">
        <v>7</v>
      </c>
      <c r="C97" s="4">
        <v>4</v>
      </c>
      <c r="D97" s="4">
        <v>3</v>
      </c>
      <c r="E97" s="7">
        <v>4</v>
      </c>
      <c r="F97" s="7">
        <v>2</v>
      </c>
      <c r="G97" s="7">
        <v>2</v>
      </c>
      <c r="H97" s="7">
        <v>4</v>
      </c>
      <c r="I97" s="7">
        <v>2</v>
      </c>
      <c r="J97" s="64">
        <v>2</v>
      </c>
    </row>
    <row r="98" spans="1:10" x14ac:dyDescent="0.25">
      <c r="A98" s="16">
        <v>44016</v>
      </c>
      <c r="B98" s="7">
        <v>8</v>
      </c>
      <c r="C98" s="4">
        <v>5</v>
      </c>
      <c r="D98" s="4">
        <v>3</v>
      </c>
      <c r="E98" s="7">
        <v>4</v>
      </c>
      <c r="F98" s="7">
        <v>2</v>
      </c>
      <c r="G98" s="7">
        <v>2</v>
      </c>
      <c r="H98" s="7">
        <v>2</v>
      </c>
      <c r="I98" s="7">
        <v>2</v>
      </c>
      <c r="J98" s="64">
        <v>0</v>
      </c>
    </row>
    <row r="99" spans="1:10" x14ac:dyDescent="0.25">
      <c r="A99" s="16">
        <v>44017</v>
      </c>
      <c r="B99" s="7">
        <v>8</v>
      </c>
      <c r="C99" s="4">
        <v>4</v>
      </c>
      <c r="D99" s="4">
        <v>4</v>
      </c>
      <c r="E99" s="7">
        <v>4</v>
      </c>
      <c r="F99" s="7">
        <v>1</v>
      </c>
      <c r="G99" s="7">
        <v>3</v>
      </c>
      <c r="H99" s="7">
        <v>3</v>
      </c>
      <c r="I99" s="7">
        <v>1</v>
      </c>
      <c r="J99" s="64">
        <v>2</v>
      </c>
    </row>
    <row r="100" spans="1:10" x14ac:dyDescent="0.25">
      <c r="A100" s="16">
        <v>44018</v>
      </c>
      <c r="B100" s="7">
        <v>8</v>
      </c>
      <c r="C100" s="4">
        <v>4</v>
      </c>
      <c r="D100" s="4">
        <v>4</v>
      </c>
      <c r="E100" s="7">
        <v>4</v>
      </c>
      <c r="F100" s="7">
        <v>1</v>
      </c>
      <c r="G100" s="7">
        <v>3</v>
      </c>
      <c r="H100" s="7">
        <v>3</v>
      </c>
      <c r="I100" s="7">
        <v>1</v>
      </c>
      <c r="J100" s="64">
        <v>2</v>
      </c>
    </row>
    <row r="101" spans="1:10" x14ac:dyDescent="0.25">
      <c r="A101" s="16">
        <v>44019</v>
      </c>
      <c r="B101" s="7">
        <v>7</v>
      </c>
      <c r="C101" s="4">
        <v>4</v>
      </c>
      <c r="D101" s="4">
        <v>3</v>
      </c>
      <c r="E101" s="7">
        <v>3</v>
      </c>
      <c r="F101" s="7">
        <v>1</v>
      </c>
      <c r="G101" s="7">
        <v>2</v>
      </c>
      <c r="H101" s="7">
        <v>3</v>
      </c>
      <c r="I101" s="7">
        <v>1</v>
      </c>
      <c r="J101" s="64">
        <v>2</v>
      </c>
    </row>
    <row r="102" spans="1:10" x14ac:dyDescent="0.25">
      <c r="A102" s="16">
        <v>44020</v>
      </c>
      <c r="B102" s="7">
        <v>6</v>
      </c>
      <c r="C102" s="4">
        <v>3</v>
      </c>
      <c r="D102" s="4">
        <v>3</v>
      </c>
      <c r="E102" s="7">
        <v>3</v>
      </c>
      <c r="F102" s="7">
        <v>1</v>
      </c>
      <c r="G102" s="7">
        <v>2</v>
      </c>
      <c r="H102" s="7">
        <v>3</v>
      </c>
      <c r="I102" s="7">
        <v>1</v>
      </c>
      <c r="J102" s="64">
        <v>2</v>
      </c>
    </row>
    <row r="103" spans="1:10" x14ac:dyDescent="0.25">
      <c r="A103" s="16">
        <v>44021</v>
      </c>
      <c r="B103" s="7">
        <v>6</v>
      </c>
      <c r="C103" s="4">
        <v>3</v>
      </c>
      <c r="D103" s="4">
        <v>3</v>
      </c>
      <c r="E103" s="7">
        <v>3</v>
      </c>
      <c r="F103" s="7">
        <v>1</v>
      </c>
      <c r="G103" s="7">
        <v>2</v>
      </c>
      <c r="H103" s="7">
        <v>3</v>
      </c>
      <c r="I103" s="7">
        <v>1</v>
      </c>
      <c r="J103" s="64">
        <v>2</v>
      </c>
    </row>
    <row r="104" spans="1:10" x14ac:dyDescent="0.25">
      <c r="A104" s="16">
        <v>44022</v>
      </c>
      <c r="B104" s="7">
        <v>6</v>
      </c>
      <c r="C104" s="4">
        <v>2</v>
      </c>
      <c r="D104" s="4">
        <v>4</v>
      </c>
      <c r="E104" s="7">
        <v>3</v>
      </c>
      <c r="F104" s="7">
        <v>1</v>
      </c>
      <c r="G104" s="7">
        <v>2</v>
      </c>
      <c r="H104" s="7">
        <v>3</v>
      </c>
      <c r="I104" s="7">
        <v>1</v>
      </c>
      <c r="J104" s="64">
        <v>2</v>
      </c>
    </row>
    <row r="105" spans="1:10" x14ac:dyDescent="0.25">
      <c r="A105" s="16">
        <v>44023</v>
      </c>
      <c r="B105" s="7">
        <v>6</v>
      </c>
      <c r="C105" s="4">
        <v>3</v>
      </c>
      <c r="D105" s="4">
        <v>3</v>
      </c>
      <c r="E105" s="7">
        <v>3</v>
      </c>
      <c r="F105" s="7">
        <v>1</v>
      </c>
      <c r="G105" s="7">
        <v>2</v>
      </c>
      <c r="H105" s="7">
        <v>3</v>
      </c>
      <c r="I105" s="7">
        <v>1</v>
      </c>
      <c r="J105" s="64">
        <v>2</v>
      </c>
    </row>
    <row r="106" spans="1:10" x14ac:dyDescent="0.25">
      <c r="A106" s="148">
        <v>44024</v>
      </c>
      <c r="B106" s="7">
        <v>6</v>
      </c>
      <c r="C106" s="4">
        <v>3</v>
      </c>
      <c r="D106" s="4">
        <v>3</v>
      </c>
      <c r="E106" s="7">
        <v>3</v>
      </c>
      <c r="F106" s="7">
        <v>1</v>
      </c>
      <c r="G106" s="7">
        <v>2</v>
      </c>
      <c r="H106" s="7">
        <v>3</v>
      </c>
      <c r="I106" s="7">
        <v>1</v>
      </c>
      <c r="J106" s="7">
        <v>2</v>
      </c>
    </row>
    <row r="107" spans="1:10" x14ac:dyDescent="0.25">
      <c r="A107" s="148">
        <v>44025</v>
      </c>
      <c r="B107" s="7">
        <v>5</v>
      </c>
      <c r="C107" s="4">
        <v>3</v>
      </c>
      <c r="D107" s="4">
        <v>2</v>
      </c>
      <c r="E107" s="7">
        <v>3</v>
      </c>
      <c r="F107" s="7">
        <v>1</v>
      </c>
      <c r="G107" s="7">
        <v>2</v>
      </c>
      <c r="H107" s="7">
        <v>3</v>
      </c>
      <c r="I107" s="7">
        <v>1</v>
      </c>
      <c r="J107" s="7">
        <v>2</v>
      </c>
    </row>
    <row r="108" spans="1:10" x14ac:dyDescent="0.25">
      <c r="A108" s="148">
        <v>44026</v>
      </c>
      <c r="B108" s="7">
        <v>5</v>
      </c>
      <c r="C108" s="4">
        <v>3</v>
      </c>
      <c r="D108" s="4">
        <v>2</v>
      </c>
      <c r="E108" s="7">
        <v>3</v>
      </c>
      <c r="F108" s="7">
        <v>1</v>
      </c>
      <c r="G108" s="7">
        <v>2</v>
      </c>
      <c r="H108" s="7">
        <v>3</v>
      </c>
      <c r="I108" s="7">
        <v>1</v>
      </c>
      <c r="J108" s="7">
        <v>2</v>
      </c>
    </row>
    <row r="109" spans="1:10" x14ac:dyDescent="0.25">
      <c r="A109" s="148">
        <v>44027</v>
      </c>
      <c r="B109" s="7">
        <v>6</v>
      </c>
      <c r="C109" s="7">
        <v>4</v>
      </c>
      <c r="D109" s="7">
        <v>2</v>
      </c>
      <c r="E109" s="7">
        <v>3</v>
      </c>
      <c r="F109" s="7">
        <v>1</v>
      </c>
      <c r="G109" s="7">
        <v>2</v>
      </c>
      <c r="H109" s="7">
        <v>3</v>
      </c>
      <c r="I109" s="7">
        <v>1</v>
      </c>
      <c r="J109" s="7">
        <v>2</v>
      </c>
    </row>
    <row r="110" spans="1:10" x14ac:dyDescent="0.25">
      <c r="A110" s="148">
        <v>44028</v>
      </c>
      <c r="B110" s="7">
        <v>4</v>
      </c>
      <c r="C110" s="7">
        <v>2</v>
      </c>
      <c r="D110" s="7">
        <v>2</v>
      </c>
      <c r="E110" s="7">
        <v>3</v>
      </c>
      <c r="F110" s="7">
        <v>1</v>
      </c>
      <c r="G110" s="7">
        <v>2</v>
      </c>
      <c r="H110" s="7">
        <v>3</v>
      </c>
      <c r="I110" s="7">
        <v>1</v>
      </c>
      <c r="J110" s="7">
        <v>2</v>
      </c>
    </row>
    <row r="111" spans="1:10" x14ac:dyDescent="0.25">
      <c r="A111" s="148">
        <v>44029</v>
      </c>
      <c r="B111" s="4">
        <v>3</v>
      </c>
      <c r="C111" s="4">
        <v>2</v>
      </c>
      <c r="D111" s="4">
        <v>1</v>
      </c>
      <c r="E111" s="4">
        <v>3</v>
      </c>
      <c r="F111" s="4">
        <v>1</v>
      </c>
      <c r="G111" s="4">
        <v>2</v>
      </c>
      <c r="H111" s="4">
        <v>3</v>
      </c>
      <c r="I111" s="4">
        <v>1</v>
      </c>
      <c r="J111" s="4">
        <v>2</v>
      </c>
    </row>
    <row r="112" spans="1:10" x14ac:dyDescent="0.25">
      <c r="A112" s="148">
        <v>44030</v>
      </c>
      <c r="B112" s="4">
        <v>13</v>
      </c>
      <c r="C112" s="4">
        <v>8</v>
      </c>
      <c r="D112" s="4">
        <v>5</v>
      </c>
      <c r="E112" s="4">
        <v>3</v>
      </c>
      <c r="F112" s="4">
        <v>1</v>
      </c>
      <c r="G112" s="4">
        <v>2</v>
      </c>
      <c r="H112" s="4">
        <v>3</v>
      </c>
      <c r="I112" s="4">
        <v>1</v>
      </c>
      <c r="J112" s="4">
        <v>2</v>
      </c>
    </row>
    <row r="113" spans="1:10" x14ac:dyDescent="0.25">
      <c r="A113" s="148">
        <v>44031</v>
      </c>
      <c r="B113" s="4">
        <v>13</v>
      </c>
      <c r="C113" s="4">
        <v>8</v>
      </c>
      <c r="D113" s="4">
        <v>5</v>
      </c>
      <c r="E113" s="4">
        <v>3</v>
      </c>
      <c r="F113" s="4">
        <v>1</v>
      </c>
      <c r="G113" s="4">
        <v>2</v>
      </c>
      <c r="H113" s="4">
        <v>3</v>
      </c>
      <c r="I113" s="4">
        <v>1</v>
      </c>
      <c r="J113" s="4">
        <v>2</v>
      </c>
    </row>
    <row r="114" spans="1:10" x14ac:dyDescent="0.25">
      <c r="A114" s="148">
        <v>44032</v>
      </c>
      <c r="B114" s="4">
        <v>13</v>
      </c>
      <c r="C114" s="4">
        <v>7</v>
      </c>
      <c r="D114" s="4">
        <v>6</v>
      </c>
      <c r="E114" s="4">
        <v>3</v>
      </c>
      <c r="F114" s="4">
        <v>1</v>
      </c>
      <c r="G114" s="4">
        <v>2</v>
      </c>
      <c r="H114" s="4">
        <v>3</v>
      </c>
      <c r="I114" s="4">
        <v>1</v>
      </c>
      <c r="J114" s="4">
        <v>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workbookViewId="0">
      <selection activeCell="C20" sqref="C20"/>
    </sheetView>
  </sheetViews>
  <sheetFormatPr baseColWidth="10" defaultRowHeight="15" x14ac:dyDescent="0.25"/>
  <cols>
    <col min="3" max="3" width="14.85546875" customWidth="1"/>
    <col min="4" max="4" width="15.5703125" customWidth="1"/>
    <col min="6" max="6" width="14.85546875" customWidth="1"/>
    <col min="7" max="7" width="16" customWidth="1"/>
    <col min="9" max="9" width="15.140625" customWidth="1"/>
    <col min="10" max="10" width="15.85546875" customWidth="1"/>
  </cols>
  <sheetData>
    <row r="1" spans="1:10" x14ac:dyDescent="0.25">
      <c r="A1" s="54" t="s">
        <v>54</v>
      </c>
    </row>
    <row r="4" spans="1:10" ht="15.75" thickBot="1" x14ac:dyDescent="0.3"/>
    <row r="5" spans="1:10" ht="35.25" customHeight="1" x14ac:dyDescent="0.25">
      <c r="A5" s="52" t="s">
        <v>3</v>
      </c>
      <c r="B5" s="9" t="s">
        <v>35</v>
      </c>
      <c r="C5" s="62" t="s">
        <v>39</v>
      </c>
      <c r="D5" s="62" t="s">
        <v>38</v>
      </c>
      <c r="E5" s="9" t="s">
        <v>36</v>
      </c>
      <c r="F5" s="62" t="s">
        <v>39</v>
      </c>
      <c r="G5" s="62" t="s">
        <v>38</v>
      </c>
      <c r="H5" s="62" t="s">
        <v>37</v>
      </c>
      <c r="I5" s="62" t="s">
        <v>39</v>
      </c>
      <c r="J5" s="63" t="s">
        <v>38</v>
      </c>
    </row>
    <row r="6" spans="1:10" x14ac:dyDescent="0.25">
      <c r="A6" s="16">
        <v>43922</v>
      </c>
      <c r="B6" s="4">
        <v>1</v>
      </c>
      <c r="C6" s="4">
        <v>1</v>
      </c>
      <c r="D6" s="4">
        <v>0</v>
      </c>
      <c r="E6" s="4">
        <v>1</v>
      </c>
      <c r="F6" s="4">
        <v>1</v>
      </c>
      <c r="G6" s="4">
        <v>0</v>
      </c>
      <c r="H6" s="4">
        <v>1</v>
      </c>
      <c r="I6" s="4">
        <v>1</v>
      </c>
      <c r="J6" s="12">
        <v>0</v>
      </c>
    </row>
    <row r="7" spans="1:10" x14ac:dyDescent="0.25">
      <c r="A7" s="16">
        <v>43923</v>
      </c>
      <c r="B7" s="4">
        <v>1</v>
      </c>
      <c r="C7" s="4">
        <v>1</v>
      </c>
      <c r="D7" s="4">
        <v>0</v>
      </c>
      <c r="E7" s="4">
        <v>1</v>
      </c>
      <c r="F7" s="4">
        <v>1</v>
      </c>
      <c r="G7" s="4">
        <v>0</v>
      </c>
      <c r="H7" s="4">
        <v>1</v>
      </c>
      <c r="I7" s="4">
        <v>1</v>
      </c>
      <c r="J7" s="12">
        <v>0</v>
      </c>
    </row>
    <row r="8" spans="1:10" x14ac:dyDescent="0.25">
      <c r="A8" s="16">
        <v>43924</v>
      </c>
      <c r="B8" s="4">
        <v>1</v>
      </c>
      <c r="C8" s="4">
        <v>1</v>
      </c>
      <c r="D8" s="4">
        <v>0</v>
      </c>
      <c r="E8" s="4">
        <v>1</v>
      </c>
      <c r="F8" s="4">
        <v>1</v>
      </c>
      <c r="G8" s="4">
        <v>0</v>
      </c>
      <c r="H8" s="4">
        <v>1</v>
      </c>
      <c r="I8" s="4">
        <v>1</v>
      </c>
      <c r="J8" s="12">
        <v>0</v>
      </c>
    </row>
    <row r="9" spans="1:10" x14ac:dyDescent="0.25">
      <c r="A9" s="16">
        <v>43925</v>
      </c>
      <c r="B9" s="4">
        <v>1</v>
      </c>
      <c r="C9" s="4">
        <v>1</v>
      </c>
      <c r="D9" s="4">
        <v>0</v>
      </c>
      <c r="E9" s="4">
        <v>1</v>
      </c>
      <c r="F9" s="4">
        <v>1</v>
      </c>
      <c r="G9" s="4">
        <v>0</v>
      </c>
      <c r="H9" s="4">
        <v>1</v>
      </c>
      <c r="I9" s="4">
        <v>1</v>
      </c>
      <c r="J9" s="12">
        <v>0</v>
      </c>
    </row>
    <row r="10" spans="1:10" x14ac:dyDescent="0.25">
      <c r="A10" s="16">
        <v>43926</v>
      </c>
      <c r="B10" s="4">
        <v>2</v>
      </c>
      <c r="C10" s="4">
        <v>1</v>
      </c>
      <c r="D10" s="4">
        <v>1</v>
      </c>
      <c r="E10" s="4">
        <v>1</v>
      </c>
      <c r="F10" s="4">
        <v>1</v>
      </c>
      <c r="G10" s="4">
        <v>0</v>
      </c>
      <c r="H10" s="4">
        <v>1</v>
      </c>
      <c r="I10" s="4">
        <v>1</v>
      </c>
      <c r="J10" s="12">
        <v>0</v>
      </c>
    </row>
    <row r="11" spans="1:10" x14ac:dyDescent="0.25">
      <c r="A11" s="16">
        <v>43927</v>
      </c>
      <c r="B11" s="4">
        <v>2</v>
      </c>
      <c r="C11" s="4">
        <v>1</v>
      </c>
      <c r="D11" s="4">
        <v>1</v>
      </c>
      <c r="E11" s="4">
        <v>2</v>
      </c>
      <c r="F11" s="4">
        <v>1</v>
      </c>
      <c r="G11" s="4">
        <v>1</v>
      </c>
      <c r="H11" s="4">
        <v>2</v>
      </c>
      <c r="I11" s="4">
        <v>1</v>
      </c>
      <c r="J11" s="12">
        <v>1</v>
      </c>
    </row>
    <row r="12" spans="1:10" x14ac:dyDescent="0.25">
      <c r="A12" s="16">
        <v>43928</v>
      </c>
      <c r="B12" s="4">
        <v>2</v>
      </c>
      <c r="C12" s="4">
        <v>1</v>
      </c>
      <c r="D12" s="4">
        <v>1</v>
      </c>
      <c r="E12" s="4">
        <v>2</v>
      </c>
      <c r="F12" s="4">
        <v>1</v>
      </c>
      <c r="G12" s="4">
        <v>1</v>
      </c>
      <c r="H12" s="4">
        <v>2</v>
      </c>
      <c r="I12" s="4">
        <v>1</v>
      </c>
      <c r="J12" s="12">
        <v>1</v>
      </c>
    </row>
    <row r="13" spans="1:10" x14ac:dyDescent="0.25">
      <c r="A13" s="16">
        <v>43929</v>
      </c>
      <c r="B13" s="4">
        <v>2</v>
      </c>
      <c r="C13" s="4">
        <v>1</v>
      </c>
      <c r="D13" s="4">
        <v>1</v>
      </c>
      <c r="E13" s="4">
        <v>2</v>
      </c>
      <c r="F13" s="4">
        <v>1</v>
      </c>
      <c r="G13" s="4">
        <v>1</v>
      </c>
      <c r="H13" s="4">
        <v>2</v>
      </c>
      <c r="I13" s="4">
        <v>1</v>
      </c>
      <c r="J13" s="12">
        <v>1</v>
      </c>
    </row>
    <row r="14" spans="1:10" x14ac:dyDescent="0.25">
      <c r="A14" s="16">
        <v>43930</v>
      </c>
      <c r="B14" s="4">
        <v>2</v>
      </c>
      <c r="C14" s="4">
        <v>1</v>
      </c>
      <c r="D14" s="4">
        <v>1</v>
      </c>
      <c r="E14" s="4">
        <v>2</v>
      </c>
      <c r="F14" s="4">
        <v>1</v>
      </c>
      <c r="G14" s="4">
        <v>1</v>
      </c>
      <c r="H14" s="4">
        <v>2</v>
      </c>
      <c r="I14" s="4">
        <v>1</v>
      </c>
      <c r="J14" s="12">
        <v>1</v>
      </c>
    </row>
    <row r="15" spans="1:10" x14ac:dyDescent="0.25">
      <c r="A15" s="16">
        <v>43931</v>
      </c>
      <c r="B15" s="4">
        <v>2</v>
      </c>
      <c r="C15" s="4">
        <v>1</v>
      </c>
      <c r="D15" s="4">
        <v>1</v>
      </c>
      <c r="E15" s="4">
        <v>2</v>
      </c>
      <c r="F15" s="4">
        <v>1</v>
      </c>
      <c r="G15" s="4">
        <v>1</v>
      </c>
      <c r="H15" s="4">
        <v>2</v>
      </c>
      <c r="I15" s="4">
        <v>1</v>
      </c>
      <c r="J15" s="12">
        <v>1</v>
      </c>
    </row>
    <row r="16" spans="1:10" x14ac:dyDescent="0.25">
      <c r="A16" s="16">
        <v>43932</v>
      </c>
      <c r="B16" s="4">
        <v>3</v>
      </c>
      <c r="C16" s="4">
        <v>2</v>
      </c>
      <c r="D16" s="4">
        <v>1</v>
      </c>
      <c r="E16" s="4">
        <v>3</v>
      </c>
      <c r="F16" s="4">
        <v>2</v>
      </c>
      <c r="G16" s="4">
        <v>1</v>
      </c>
      <c r="H16" s="4">
        <v>2</v>
      </c>
      <c r="I16" s="4">
        <v>1</v>
      </c>
      <c r="J16" s="12">
        <v>1</v>
      </c>
    </row>
    <row r="17" spans="1:10" x14ac:dyDescent="0.25">
      <c r="A17" s="16">
        <v>43933</v>
      </c>
      <c r="B17" s="4">
        <v>3</v>
      </c>
      <c r="C17" s="4">
        <v>1</v>
      </c>
      <c r="D17" s="4">
        <v>2</v>
      </c>
      <c r="E17" s="4">
        <v>2</v>
      </c>
      <c r="F17" s="4">
        <v>1</v>
      </c>
      <c r="G17" s="4">
        <v>1</v>
      </c>
      <c r="H17" s="4">
        <v>1</v>
      </c>
      <c r="I17" s="4">
        <v>0</v>
      </c>
      <c r="J17" s="12">
        <v>1</v>
      </c>
    </row>
    <row r="18" spans="1:10" x14ac:dyDescent="0.25">
      <c r="A18" s="16">
        <v>43934</v>
      </c>
      <c r="B18" s="4">
        <v>4</v>
      </c>
      <c r="C18" s="4">
        <v>1</v>
      </c>
      <c r="D18" s="4">
        <v>3</v>
      </c>
      <c r="E18" s="4">
        <v>2</v>
      </c>
      <c r="F18" s="4">
        <v>1</v>
      </c>
      <c r="G18" s="4">
        <v>1</v>
      </c>
      <c r="H18" s="4">
        <v>1</v>
      </c>
      <c r="I18" s="4">
        <v>0</v>
      </c>
      <c r="J18" s="12">
        <v>1</v>
      </c>
    </row>
    <row r="19" spans="1:10" x14ac:dyDescent="0.25">
      <c r="A19" s="16">
        <v>43935</v>
      </c>
      <c r="B19" s="4">
        <v>4</v>
      </c>
      <c r="C19" s="4">
        <v>1</v>
      </c>
      <c r="D19" s="4">
        <v>3</v>
      </c>
      <c r="E19" s="4">
        <v>1</v>
      </c>
      <c r="F19" s="4">
        <v>1</v>
      </c>
      <c r="G19" s="4">
        <v>0</v>
      </c>
      <c r="H19" s="4">
        <v>0</v>
      </c>
      <c r="I19" s="4">
        <v>0</v>
      </c>
      <c r="J19" s="12">
        <v>0</v>
      </c>
    </row>
    <row r="20" spans="1:10" x14ac:dyDescent="0.25">
      <c r="A20" s="16">
        <v>43936</v>
      </c>
      <c r="B20" s="4">
        <v>4</v>
      </c>
      <c r="C20" s="4">
        <v>1</v>
      </c>
      <c r="D20" s="4">
        <v>3</v>
      </c>
      <c r="E20" s="4">
        <v>4</v>
      </c>
      <c r="F20" s="4">
        <v>1</v>
      </c>
      <c r="G20" s="4">
        <v>3</v>
      </c>
      <c r="H20" s="4">
        <v>1</v>
      </c>
      <c r="I20" s="4">
        <v>0</v>
      </c>
      <c r="J20" s="12">
        <v>1</v>
      </c>
    </row>
    <row r="21" spans="1:10" x14ac:dyDescent="0.25">
      <c r="A21" s="16">
        <v>43937</v>
      </c>
      <c r="B21" s="4">
        <v>4</v>
      </c>
      <c r="C21" s="4">
        <v>2</v>
      </c>
      <c r="D21" s="4">
        <v>2</v>
      </c>
      <c r="E21" s="4">
        <v>2</v>
      </c>
      <c r="F21" s="4">
        <v>0</v>
      </c>
      <c r="G21" s="4">
        <v>2</v>
      </c>
      <c r="H21" s="4">
        <v>1</v>
      </c>
      <c r="I21" s="4">
        <v>0</v>
      </c>
      <c r="J21" s="12">
        <v>1</v>
      </c>
    </row>
    <row r="22" spans="1:10" x14ac:dyDescent="0.25">
      <c r="A22" s="16">
        <v>43938</v>
      </c>
      <c r="B22" s="4">
        <v>3</v>
      </c>
      <c r="C22" s="4">
        <v>1</v>
      </c>
      <c r="D22" s="4">
        <v>2</v>
      </c>
      <c r="E22" s="4">
        <v>2</v>
      </c>
      <c r="F22" s="4">
        <v>0</v>
      </c>
      <c r="G22" s="4">
        <v>2</v>
      </c>
      <c r="H22" s="4">
        <v>1</v>
      </c>
      <c r="I22" s="4">
        <v>0</v>
      </c>
      <c r="J22" s="12">
        <v>1</v>
      </c>
    </row>
    <row r="23" spans="1:10" x14ac:dyDescent="0.25">
      <c r="A23" s="16">
        <v>43939</v>
      </c>
      <c r="B23" s="4">
        <v>2</v>
      </c>
      <c r="C23" s="4">
        <v>0</v>
      </c>
      <c r="D23" s="4">
        <v>2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12">
        <v>0</v>
      </c>
    </row>
    <row r="24" spans="1:10" x14ac:dyDescent="0.25">
      <c r="A24" s="16">
        <v>43940</v>
      </c>
      <c r="B24" s="4">
        <v>3</v>
      </c>
      <c r="C24" s="4">
        <v>1</v>
      </c>
      <c r="D24" s="4">
        <v>2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12">
        <v>0</v>
      </c>
    </row>
    <row r="25" spans="1:10" x14ac:dyDescent="0.25">
      <c r="A25" s="16">
        <v>43941</v>
      </c>
      <c r="B25" s="4">
        <v>3</v>
      </c>
      <c r="C25" s="4">
        <v>1</v>
      </c>
      <c r="D25" s="4">
        <v>2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12">
        <v>0</v>
      </c>
    </row>
    <row r="26" spans="1:10" x14ac:dyDescent="0.25">
      <c r="A26" s="16">
        <v>43942</v>
      </c>
      <c r="B26" s="4">
        <v>3</v>
      </c>
      <c r="C26" s="4">
        <v>1</v>
      </c>
      <c r="D26" s="4">
        <v>2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12">
        <v>0</v>
      </c>
    </row>
    <row r="27" spans="1:10" x14ac:dyDescent="0.25">
      <c r="A27" s="16">
        <v>43943</v>
      </c>
      <c r="B27" s="4">
        <v>5</v>
      </c>
      <c r="C27" s="4">
        <v>2</v>
      </c>
      <c r="D27" s="4">
        <v>3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12">
        <v>0</v>
      </c>
    </row>
    <row r="28" spans="1:10" x14ac:dyDescent="0.25">
      <c r="A28" s="16">
        <v>43944</v>
      </c>
      <c r="B28" s="4">
        <v>6</v>
      </c>
      <c r="C28" s="4">
        <v>3</v>
      </c>
      <c r="D28" s="4">
        <v>3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12">
        <v>0</v>
      </c>
    </row>
    <row r="29" spans="1:10" x14ac:dyDescent="0.25">
      <c r="A29" s="16">
        <v>43945</v>
      </c>
      <c r="B29" s="4">
        <v>9</v>
      </c>
      <c r="C29" s="4">
        <v>5</v>
      </c>
      <c r="D29" s="4">
        <v>4</v>
      </c>
      <c r="E29" s="4">
        <v>1</v>
      </c>
      <c r="F29" s="4">
        <v>1</v>
      </c>
      <c r="G29" s="4">
        <v>0</v>
      </c>
      <c r="H29" s="4">
        <v>0</v>
      </c>
      <c r="I29" s="4">
        <v>0</v>
      </c>
      <c r="J29" s="12">
        <v>0</v>
      </c>
    </row>
    <row r="30" spans="1:10" x14ac:dyDescent="0.25">
      <c r="A30" s="16">
        <v>43946</v>
      </c>
      <c r="B30" s="4">
        <v>10</v>
      </c>
      <c r="C30" s="4">
        <v>5</v>
      </c>
      <c r="D30" s="4">
        <v>5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12">
        <v>0</v>
      </c>
    </row>
    <row r="31" spans="1:10" x14ac:dyDescent="0.25">
      <c r="A31" s="16">
        <v>43947</v>
      </c>
      <c r="B31" s="4">
        <v>13</v>
      </c>
      <c r="C31" s="4">
        <v>7</v>
      </c>
      <c r="D31" s="4">
        <v>6</v>
      </c>
      <c r="E31" s="4">
        <v>2</v>
      </c>
      <c r="F31" s="4">
        <v>1</v>
      </c>
      <c r="G31" s="4">
        <v>1</v>
      </c>
      <c r="H31" s="4">
        <v>0</v>
      </c>
      <c r="I31" s="4">
        <v>0</v>
      </c>
      <c r="J31" s="12">
        <v>0</v>
      </c>
    </row>
    <row r="32" spans="1:10" x14ac:dyDescent="0.25">
      <c r="A32" s="16">
        <v>43948</v>
      </c>
      <c r="B32" s="4">
        <v>13</v>
      </c>
      <c r="C32" s="4">
        <v>7</v>
      </c>
      <c r="D32" s="4">
        <v>6</v>
      </c>
      <c r="E32" s="4">
        <v>2</v>
      </c>
      <c r="F32" s="4">
        <v>1</v>
      </c>
      <c r="G32" s="4">
        <v>1</v>
      </c>
      <c r="H32" s="4">
        <v>1</v>
      </c>
      <c r="I32" s="4">
        <v>1</v>
      </c>
      <c r="J32" s="12">
        <v>0</v>
      </c>
    </row>
    <row r="33" spans="1:10" x14ac:dyDescent="0.25">
      <c r="A33" s="16">
        <v>43949</v>
      </c>
      <c r="B33" s="4">
        <v>14</v>
      </c>
      <c r="C33" s="4">
        <v>7</v>
      </c>
      <c r="D33" s="4">
        <v>7</v>
      </c>
      <c r="E33" s="4">
        <v>6</v>
      </c>
      <c r="F33" s="4">
        <v>3</v>
      </c>
      <c r="G33" s="4">
        <v>3</v>
      </c>
      <c r="H33" s="4">
        <v>3</v>
      </c>
      <c r="I33" s="4">
        <v>2</v>
      </c>
      <c r="J33" s="12">
        <v>1</v>
      </c>
    </row>
    <row r="34" spans="1:10" x14ac:dyDescent="0.25">
      <c r="A34" s="16">
        <v>43950</v>
      </c>
      <c r="B34" s="4">
        <v>15</v>
      </c>
      <c r="C34" s="4">
        <v>8</v>
      </c>
      <c r="D34" s="4">
        <v>7</v>
      </c>
      <c r="E34" s="4">
        <v>6</v>
      </c>
      <c r="F34" s="4">
        <v>5</v>
      </c>
      <c r="G34" s="4">
        <v>1</v>
      </c>
      <c r="H34" s="4">
        <v>3</v>
      </c>
      <c r="I34" s="4">
        <v>3</v>
      </c>
      <c r="J34" s="12">
        <v>0</v>
      </c>
    </row>
    <row r="35" spans="1:10" x14ac:dyDescent="0.25">
      <c r="A35" s="16">
        <v>43951</v>
      </c>
      <c r="B35" s="4">
        <v>15</v>
      </c>
      <c r="C35" s="4">
        <v>8</v>
      </c>
      <c r="D35" s="4">
        <v>7</v>
      </c>
      <c r="E35" s="4">
        <v>5</v>
      </c>
      <c r="F35" s="4">
        <v>4</v>
      </c>
      <c r="G35" s="4">
        <v>1</v>
      </c>
      <c r="H35" s="4">
        <v>3</v>
      </c>
      <c r="I35" s="4">
        <v>2</v>
      </c>
      <c r="J35" s="12">
        <v>1</v>
      </c>
    </row>
    <row r="36" spans="1:10" x14ac:dyDescent="0.25">
      <c r="A36" s="16">
        <v>43952</v>
      </c>
      <c r="B36" s="4">
        <v>16</v>
      </c>
      <c r="C36" s="4">
        <v>8</v>
      </c>
      <c r="D36" s="4">
        <v>8</v>
      </c>
      <c r="E36" s="4">
        <v>5</v>
      </c>
      <c r="F36" s="4">
        <v>4</v>
      </c>
      <c r="G36" s="4">
        <v>1</v>
      </c>
      <c r="H36" s="4">
        <v>3</v>
      </c>
      <c r="I36" s="4">
        <v>2</v>
      </c>
      <c r="J36" s="12">
        <v>1</v>
      </c>
    </row>
    <row r="37" spans="1:10" x14ac:dyDescent="0.25">
      <c r="A37" s="16">
        <v>43953</v>
      </c>
      <c r="B37" s="4">
        <v>21</v>
      </c>
      <c r="C37" s="4">
        <v>10</v>
      </c>
      <c r="D37" s="4">
        <v>11</v>
      </c>
      <c r="E37" s="4">
        <v>7</v>
      </c>
      <c r="F37" s="4">
        <v>5</v>
      </c>
      <c r="G37" s="4">
        <v>2</v>
      </c>
      <c r="H37" s="4">
        <v>3</v>
      </c>
      <c r="I37" s="4">
        <v>2</v>
      </c>
      <c r="J37" s="12">
        <v>1</v>
      </c>
    </row>
    <row r="38" spans="1:10" x14ac:dyDescent="0.25">
      <c r="A38" s="16">
        <v>43954</v>
      </c>
      <c r="B38" s="4">
        <v>18</v>
      </c>
      <c r="C38" s="4">
        <v>9</v>
      </c>
      <c r="D38" s="4">
        <v>9</v>
      </c>
      <c r="E38" s="4">
        <v>5</v>
      </c>
      <c r="F38" s="4">
        <v>3</v>
      </c>
      <c r="G38" s="4">
        <v>2</v>
      </c>
      <c r="H38" s="4">
        <v>2</v>
      </c>
      <c r="I38" s="4">
        <v>1</v>
      </c>
      <c r="J38" s="12">
        <v>1</v>
      </c>
    </row>
    <row r="39" spans="1:10" x14ac:dyDescent="0.25">
      <c r="A39" s="16">
        <v>43955</v>
      </c>
      <c r="B39" s="4">
        <v>17</v>
      </c>
      <c r="C39" s="4">
        <v>8</v>
      </c>
      <c r="D39" s="4">
        <v>9</v>
      </c>
      <c r="E39" s="4">
        <v>2</v>
      </c>
      <c r="F39" s="4">
        <v>1</v>
      </c>
      <c r="G39" s="4">
        <v>1</v>
      </c>
      <c r="H39" s="4">
        <v>1</v>
      </c>
      <c r="I39" s="4">
        <v>0</v>
      </c>
      <c r="J39" s="12">
        <v>1</v>
      </c>
    </row>
    <row r="40" spans="1:10" x14ac:dyDescent="0.25">
      <c r="A40" s="16">
        <v>43956</v>
      </c>
      <c r="B40" s="4">
        <v>19</v>
      </c>
      <c r="C40" s="4">
        <v>10</v>
      </c>
      <c r="D40" s="4">
        <v>9</v>
      </c>
      <c r="E40" s="4">
        <v>4</v>
      </c>
      <c r="F40" s="4">
        <v>3</v>
      </c>
      <c r="G40" s="4">
        <v>1</v>
      </c>
      <c r="H40" s="4">
        <v>2</v>
      </c>
      <c r="I40" s="4">
        <v>1</v>
      </c>
      <c r="J40" s="12">
        <v>1</v>
      </c>
    </row>
    <row r="41" spans="1:10" x14ac:dyDescent="0.25">
      <c r="A41" s="16">
        <v>43957</v>
      </c>
      <c r="B41" s="4">
        <v>21</v>
      </c>
      <c r="C41" s="4">
        <v>11</v>
      </c>
      <c r="D41" s="4">
        <v>10</v>
      </c>
      <c r="E41" s="4">
        <v>5</v>
      </c>
      <c r="F41" s="4">
        <v>3</v>
      </c>
      <c r="G41" s="4">
        <v>2</v>
      </c>
      <c r="H41" s="4">
        <v>2</v>
      </c>
      <c r="I41" s="4">
        <v>1</v>
      </c>
      <c r="J41" s="12">
        <v>1</v>
      </c>
    </row>
    <row r="42" spans="1:10" x14ac:dyDescent="0.25">
      <c r="A42" s="16">
        <v>43958</v>
      </c>
      <c r="B42" s="4">
        <v>17</v>
      </c>
      <c r="C42" s="4">
        <v>10</v>
      </c>
      <c r="D42" s="4">
        <v>7</v>
      </c>
      <c r="E42" s="4">
        <v>5</v>
      </c>
      <c r="F42" s="4">
        <v>2</v>
      </c>
      <c r="G42" s="4">
        <v>3</v>
      </c>
      <c r="H42" s="4">
        <v>2</v>
      </c>
      <c r="I42" s="4">
        <v>1</v>
      </c>
      <c r="J42" s="12">
        <v>1</v>
      </c>
    </row>
    <row r="43" spans="1:10" x14ac:dyDescent="0.25">
      <c r="A43" s="16">
        <v>43959</v>
      </c>
      <c r="B43" s="4">
        <v>20</v>
      </c>
      <c r="C43" s="4">
        <v>14</v>
      </c>
      <c r="D43" s="4">
        <v>6</v>
      </c>
      <c r="E43" s="4">
        <v>3</v>
      </c>
      <c r="F43" s="4">
        <v>3</v>
      </c>
      <c r="G43" s="4">
        <v>0</v>
      </c>
      <c r="H43" s="4">
        <v>1</v>
      </c>
      <c r="I43" s="4">
        <v>1</v>
      </c>
      <c r="J43" s="12">
        <v>0</v>
      </c>
    </row>
    <row r="44" spans="1:10" x14ac:dyDescent="0.25">
      <c r="A44" s="16">
        <v>43960</v>
      </c>
      <c r="B44" s="4">
        <v>25</v>
      </c>
      <c r="C44" s="4">
        <v>14</v>
      </c>
      <c r="D44" s="4">
        <v>11</v>
      </c>
      <c r="E44" s="4">
        <v>7</v>
      </c>
      <c r="F44" s="4">
        <v>4</v>
      </c>
      <c r="G44" s="4">
        <v>3</v>
      </c>
      <c r="H44" s="4">
        <v>3</v>
      </c>
      <c r="I44" s="4">
        <v>2</v>
      </c>
      <c r="J44" s="12">
        <v>1</v>
      </c>
    </row>
    <row r="45" spans="1:10" x14ac:dyDescent="0.25">
      <c r="A45" s="16">
        <v>43961</v>
      </c>
      <c r="B45" s="4">
        <v>25</v>
      </c>
      <c r="C45" s="4">
        <v>14</v>
      </c>
      <c r="D45" s="4">
        <v>11</v>
      </c>
      <c r="E45" s="4">
        <v>6</v>
      </c>
      <c r="F45" s="4">
        <v>3</v>
      </c>
      <c r="G45" s="4">
        <v>3</v>
      </c>
      <c r="H45" s="4">
        <v>3</v>
      </c>
      <c r="I45" s="4">
        <v>2</v>
      </c>
      <c r="J45" s="12">
        <v>1</v>
      </c>
    </row>
    <row r="46" spans="1:10" x14ac:dyDescent="0.25">
      <c r="A46" s="16">
        <v>43962</v>
      </c>
      <c r="B46" s="4">
        <v>26</v>
      </c>
      <c r="C46" s="4">
        <v>13</v>
      </c>
      <c r="D46" s="4">
        <v>13</v>
      </c>
      <c r="E46" s="4">
        <v>6</v>
      </c>
      <c r="F46" s="4">
        <v>3</v>
      </c>
      <c r="G46" s="4">
        <v>3</v>
      </c>
      <c r="H46" s="4">
        <v>4</v>
      </c>
      <c r="I46" s="4">
        <v>2</v>
      </c>
      <c r="J46" s="12">
        <v>2</v>
      </c>
    </row>
    <row r="47" spans="1:10" x14ac:dyDescent="0.25">
      <c r="A47" s="16">
        <v>43963</v>
      </c>
      <c r="B47" s="4">
        <v>22</v>
      </c>
      <c r="C47" s="4">
        <v>12</v>
      </c>
      <c r="D47" s="4">
        <v>10</v>
      </c>
      <c r="E47" s="4">
        <v>5</v>
      </c>
      <c r="F47" s="4">
        <v>3</v>
      </c>
      <c r="G47" s="4">
        <v>2</v>
      </c>
      <c r="H47" s="4">
        <v>3</v>
      </c>
      <c r="I47" s="4">
        <v>2</v>
      </c>
      <c r="J47" s="12">
        <v>1</v>
      </c>
    </row>
    <row r="48" spans="1:10" x14ac:dyDescent="0.25">
      <c r="A48" s="16">
        <v>43964</v>
      </c>
      <c r="B48" s="4">
        <v>28</v>
      </c>
      <c r="C48" s="4">
        <v>12</v>
      </c>
      <c r="D48" s="4">
        <v>16</v>
      </c>
      <c r="E48" s="4">
        <v>4</v>
      </c>
      <c r="F48" s="4">
        <v>2</v>
      </c>
      <c r="G48" s="4">
        <v>2</v>
      </c>
      <c r="H48" s="4">
        <v>4</v>
      </c>
      <c r="I48" s="4">
        <v>2</v>
      </c>
      <c r="J48" s="12">
        <v>2</v>
      </c>
    </row>
    <row r="49" spans="1:10" x14ac:dyDescent="0.25">
      <c r="A49" s="16">
        <v>43965</v>
      </c>
      <c r="B49" s="4">
        <v>23</v>
      </c>
      <c r="C49" s="4">
        <v>12</v>
      </c>
      <c r="D49" s="4">
        <v>11</v>
      </c>
      <c r="E49" s="4">
        <v>3</v>
      </c>
      <c r="F49" s="4">
        <v>2</v>
      </c>
      <c r="G49" s="4">
        <v>1</v>
      </c>
      <c r="H49" s="4">
        <v>3</v>
      </c>
      <c r="I49" s="4">
        <v>2</v>
      </c>
      <c r="J49" s="12">
        <v>1</v>
      </c>
    </row>
    <row r="50" spans="1:10" x14ac:dyDescent="0.25">
      <c r="A50" s="16">
        <v>43966</v>
      </c>
      <c r="B50" s="4">
        <v>20</v>
      </c>
      <c r="C50" s="4">
        <v>9</v>
      </c>
      <c r="D50" s="4">
        <v>11</v>
      </c>
      <c r="E50" s="4">
        <v>4</v>
      </c>
      <c r="F50" s="4">
        <v>2</v>
      </c>
      <c r="G50" s="4">
        <v>2</v>
      </c>
      <c r="H50" s="4">
        <v>3</v>
      </c>
      <c r="I50" s="4">
        <v>1</v>
      </c>
      <c r="J50" s="12">
        <v>2</v>
      </c>
    </row>
    <row r="51" spans="1:10" x14ac:dyDescent="0.25">
      <c r="A51" s="16">
        <v>43967</v>
      </c>
      <c r="B51" s="4">
        <v>18</v>
      </c>
      <c r="C51" s="4">
        <v>7</v>
      </c>
      <c r="D51" s="4">
        <v>11</v>
      </c>
      <c r="E51" s="4">
        <v>4</v>
      </c>
      <c r="F51" s="4">
        <v>2</v>
      </c>
      <c r="G51" s="4">
        <v>2</v>
      </c>
      <c r="H51" s="4">
        <v>3</v>
      </c>
      <c r="I51" s="4">
        <v>1</v>
      </c>
      <c r="J51" s="12">
        <v>2</v>
      </c>
    </row>
    <row r="52" spans="1:10" x14ac:dyDescent="0.25">
      <c r="A52" s="16">
        <v>43968</v>
      </c>
      <c r="B52" s="4">
        <v>18</v>
      </c>
      <c r="C52" s="4">
        <v>7</v>
      </c>
      <c r="D52" s="4">
        <v>11</v>
      </c>
      <c r="E52" s="4">
        <v>4</v>
      </c>
      <c r="F52" s="4">
        <v>2</v>
      </c>
      <c r="G52" s="4">
        <v>2</v>
      </c>
      <c r="H52" s="4">
        <v>3</v>
      </c>
      <c r="I52" s="4">
        <v>1</v>
      </c>
      <c r="J52" s="12">
        <v>2</v>
      </c>
    </row>
    <row r="53" spans="1:10" x14ac:dyDescent="0.25">
      <c r="A53" s="16">
        <v>43969</v>
      </c>
      <c r="B53" s="4">
        <v>17</v>
      </c>
      <c r="C53" s="4">
        <v>7</v>
      </c>
      <c r="D53" s="4">
        <v>10</v>
      </c>
      <c r="E53" s="4">
        <v>3</v>
      </c>
      <c r="F53" s="4">
        <v>1</v>
      </c>
      <c r="G53" s="4">
        <v>2</v>
      </c>
      <c r="H53" s="4">
        <v>3</v>
      </c>
      <c r="I53" s="4">
        <v>1</v>
      </c>
      <c r="J53" s="12">
        <v>2</v>
      </c>
    </row>
    <row r="54" spans="1:10" x14ac:dyDescent="0.25">
      <c r="A54" s="16">
        <v>43970</v>
      </c>
      <c r="B54" s="4">
        <v>16</v>
      </c>
      <c r="C54" s="4">
        <v>7</v>
      </c>
      <c r="D54" s="4">
        <v>9</v>
      </c>
      <c r="E54" s="4">
        <v>3</v>
      </c>
      <c r="F54" s="4">
        <v>1</v>
      </c>
      <c r="G54" s="4">
        <v>2</v>
      </c>
      <c r="H54" s="4">
        <v>3</v>
      </c>
      <c r="I54" s="4">
        <v>1</v>
      </c>
      <c r="J54" s="12">
        <v>2</v>
      </c>
    </row>
    <row r="55" spans="1:10" x14ac:dyDescent="0.25">
      <c r="A55" s="16">
        <v>43971</v>
      </c>
      <c r="B55" s="4">
        <v>13</v>
      </c>
      <c r="C55" s="4">
        <v>6</v>
      </c>
      <c r="D55" s="4">
        <v>7</v>
      </c>
      <c r="E55" s="4">
        <v>3</v>
      </c>
      <c r="F55" s="4">
        <v>1</v>
      </c>
      <c r="G55" s="4">
        <v>2</v>
      </c>
      <c r="H55" s="4">
        <v>3</v>
      </c>
      <c r="I55" s="4">
        <v>1</v>
      </c>
      <c r="J55" s="12">
        <v>2</v>
      </c>
    </row>
    <row r="56" spans="1:10" x14ac:dyDescent="0.25">
      <c r="A56" s="16">
        <v>43972</v>
      </c>
      <c r="B56" s="4">
        <v>11</v>
      </c>
      <c r="C56" s="4">
        <v>5</v>
      </c>
      <c r="D56" s="4">
        <v>6</v>
      </c>
      <c r="E56" s="4">
        <v>3</v>
      </c>
      <c r="F56" s="4">
        <v>1</v>
      </c>
      <c r="G56" s="4">
        <v>2</v>
      </c>
      <c r="H56" s="4">
        <v>3</v>
      </c>
      <c r="I56" s="4">
        <v>1</v>
      </c>
      <c r="J56" s="12">
        <v>2</v>
      </c>
    </row>
    <row r="57" spans="1:10" x14ac:dyDescent="0.25">
      <c r="A57" s="16">
        <v>43973</v>
      </c>
      <c r="B57" s="4">
        <v>11</v>
      </c>
      <c r="C57" s="4">
        <v>5</v>
      </c>
      <c r="D57" s="4">
        <v>6</v>
      </c>
      <c r="E57" s="4">
        <v>3</v>
      </c>
      <c r="F57" s="4">
        <v>1</v>
      </c>
      <c r="G57" s="4">
        <v>2</v>
      </c>
      <c r="H57" s="4">
        <v>3</v>
      </c>
      <c r="I57" s="4">
        <v>1</v>
      </c>
      <c r="J57" s="12">
        <v>2</v>
      </c>
    </row>
    <row r="58" spans="1:10" x14ac:dyDescent="0.25">
      <c r="A58" s="16">
        <v>43974</v>
      </c>
      <c r="B58" s="4">
        <v>11</v>
      </c>
      <c r="C58" s="4">
        <v>4</v>
      </c>
      <c r="D58" s="4">
        <v>7</v>
      </c>
      <c r="E58" s="4">
        <v>3</v>
      </c>
      <c r="F58" s="4">
        <v>1</v>
      </c>
      <c r="G58" s="4">
        <v>2</v>
      </c>
      <c r="H58" s="4">
        <v>3</v>
      </c>
      <c r="I58" s="4">
        <v>1</v>
      </c>
      <c r="J58" s="12">
        <v>2</v>
      </c>
    </row>
    <row r="59" spans="1:10" x14ac:dyDescent="0.25">
      <c r="A59" s="16">
        <v>43975</v>
      </c>
      <c r="B59" s="4">
        <v>10</v>
      </c>
      <c r="C59" s="4">
        <v>4</v>
      </c>
      <c r="D59" s="4">
        <v>6</v>
      </c>
      <c r="E59" s="4">
        <v>3</v>
      </c>
      <c r="F59" s="4">
        <v>1</v>
      </c>
      <c r="G59" s="4">
        <v>2</v>
      </c>
      <c r="H59" s="4">
        <v>3</v>
      </c>
      <c r="I59" s="4">
        <v>1</v>
      </c>
      <c r="J59" s="12">
        <v>2</v>
      </c>
    </row>
    <row r="60" spans="1:10" x14ac:dyDescent="0.25">
      <c r="A60" s="16">
        <v>43976</v>
      </c>
      <c r="B60" s="4">
        <v>10</v>
      </c>
      <c r="C60" s="4">
        <v>4</v>
      </c>
      <c r="D60" s="4">
        <v>6</v>
      </c>
      <c r="E60" s="4">
        <v>3</v>
      </c>
      <c r="F60" s="4">
        <v>1</v>
      </c>
      <c r="G60" s="4">
        <v>2</v>
      </c>
      <c r="H60" s="4">
        <v>3</v>
      </c>
      <c r="I60" s="4">
        <v>1</v>
      </c>
      <c r="J60" s="12">
        <v>2</v>
      </c>
    </row>
    <row r="61" spans="1:10" x14ac:dyDescent="0.25">
      <c r="A61" s="16">
        <v>43977</v>
      </c>
      <c r="B61" s="4">
        <v>9</v>
      </c>
      <c r="C61" s="4">
        <v>4</v>
      </c>
      <c r="D61" s="4">
        <v>5</v>
      </c>
      <c r="E61" s="4">
        <v>3</v>
      </c>
      <c r="F61" s="4">
        <v>1</v>
      </c>
      <c r="G61" s="4">
        <v>2</v>
      </c>
      <c r="H61" s="4">
        <v>3</v>
      </c>
      <c r="I61" s="4">
        <v>1</v>
      </c>
      <c r="J61" s="12">
        <v>2</v>
      </c>
    </row>
    <row r="62" spans="1:10" x14ac:dyDescent="0.25">
      <c r="A62" s="16">
        <v>43978</v>
      </c>
      <c r="B62" s="4">
        <v>6</v>
      </c>
      <c r="C62" s="4">
        <v>2</v>
      </c>
      <c r="D62" s="4">
        <v>4</v>
      </c>
      <c r="E62" s="4">
        <v>3</v>
      </c>
      <c r="F62" s="4">
        <v>1</v>
      </c>
      <c r="G62" s="4">
        <v>2</v>
      </c>
      <c r="H62" s="4">
        <v>3</v>
      </c>
      <c r="I62" s="4">
        <v>1</v>
      </c>
      <c r="J62" s="12">
        <v>2</v>
      </c>
    </row>
    <row r="63" spans="1:10" x14ac:dyDescent="0.25">
      <c r="A63" s="16">
        <v>43979</v>
      </c>
      <c r="B63" s="4">
        <v>7</v>
      </c>
      <c r="C63" s="4">
        <v>4</v>
      </c>
      <c r="D63" s="4">
        <v>3</v>
      </c>
      <c r="E63" s="4">
        <v>3</v>
      </c>
      <c r="F63" s="4">
        <v>1</v>
      </c>
      <c r="G63" s="4">
        <v>2</v>
      </c>
      <c r="H63" s="4">
        <v>3</v>
      </c>
      <c r="I63" s="4">
        <v>1</v>
      </c>
      <c r="J63" s="12">
        <v>2</v>
      </c>
    </row>
    <row r="64" spans="1:10" x14ac:dyDescent="0.25">
      <c r="A64" s="16">
        <v>43980</v>
      </c>
      <c r="B64" s="4">
        <v>7</v>
      </c>
      <c r="C64" s="4">
        <v>4</v>
      </c>
      <c r="D64" s="4">
        <v>3</v>
      </c>
      <c r="E64" s="4">
        <v>4</v>
      </c>
      <c r="F64" s="4">
        <v>2</v>
      </c>
      <c r="G64" s="4">
        <v>2</v>
      </c>
      <c r="H64" s="4">
        <v>3</v>
      </c>
      <c r="I64" s="4">
        <v>1</v>
      </c>
      <c r="J64" s="12">
        <v>2</v>
      </c>
    </row>
    <row r="65" spans="1:10" x14ac:dyDescent="0.25">
      <c r="A65" s="16">
        <v>43981</v>
      </c>
      <c r="B65" s="4">
        <v>8</v>
      </c>
      <c r="C65" s="4">
        <v>4</v>
      </c>
      <c r="D65" s="4">
        <v>4</v>
      </c>
      <c r="E65" s="4">
        <v>5</v>
      </c>
      <c r="F65" s="4">
        <v>2</v>
      </c>
      <c r="G65" s="4">
        <v>3</v>
      </c>
      <c r="H65" s="4">
        <v>3</v>
      </c>
      <c r="I65" s="4">
        <v>1</v>
      </c>
      <c r="J65" s="12">
        <v>2</v>
      </c>
    </row>
    <row r="66" spans="1:10" x14ac:dyDescent="0.25">
      <c r="A66" s="16">
        <v>43982</v>
      </c>
      <c r="B66" s="4">
        <v>8</v>
      </c>
      <c r="C66" s="4">
        <v>4</v>
      </c>
      <c r="D66" s="4">
        <v>4</v>
      </c>
      <c r="E66" s="4">
        <v>5</v>
      </c>
      <c r="F66" s="4">
        <v>2</v>
      </c>
      <c r="G66" s="4">
        <v>3</v>
      </c>
      <c r="H66" s="4">
        <v>3</v>
      </c>
      <c r="I66" s="4">
        <v>1</v>
      </c>
      <c r="J66" s="12">
        <v>2</v>
      </c>
    </row>
    <row r="67" spans="1:10" x14ac:dyDescent="0.25">
      <c r="A67" s="16">
        <v>43983</v>
      </c>
      <c r="B67" s="4">
        <v>8</v>
      </c>
      <c r="C67" s="4">
        <v>4</v>
      </c>
      <c r="D67" s="4">
        <v>4</v>
      </c>
      <c r="E67" s="4">
        <v>5</v>
      </c>
      <c r="F67" s="4">
        <v>2</v>
      </c>
      <c r="G67" s="4">
        <v>3</v>
      </c>
      <c r="H67" s="4">
        <v>3</v>
      </c>
      <c r="I67" s="4">
        <v>1</v>
      </c>
      <c r="J67" s="12">
        <v>2</v>
      </c>
    </row>
    <row r="68" spans="1:10" x14ac:dyDescent="0.25">
      <c r="A68" s="16">
        <v>43984</v>
      </c>
      <c r="B68" s="4">
        <v>9</v>
      </c>
      <c r="C68" s="4">
        <v>5</v>
      </c>
      <c r="D68" s="4">
        <v>4</v>
      </c>
      <c r="E68" s="4">
        <v>4</v>
      </c>
      <c r="F68" s="4">
        <v>1</v>
      </c>
      <c r="G68" s="4">
        <v>3</v>
      </c>
      <c r="H68" s="4">
        <v>4</v>
      </c>
      <c r="I68" s="4">
        <v>1</v>
      </c>
      <c r="J68" s="12">
        <v>3</v>
      </c>
    </row>
    <row r="69" spans="1:10" x14ac:dyDescent="0.25">
      <c r="A69" s="16">
        <v>43985</v>
      </c>
      <c r="B69" s="7">
        <v>10</v>
      </c>
      <c r="C69" s="4">
        <v>6</v>
      </c>
      <c r="D69" s="4">
        <v>4</v>
      </c>
      <c r="E69" s="7">
        <v>4</v>
      </c>
      <c r="F69" s="7">
        <v>1</v>
      </c>
      <c r="G69" s="7">
        <v>3</v>
      </c>
      <c r="H69" s="7">
        <v>4</v>
      </c>
      <c r="I69" s="7">
        <v>1</v>
      </c>
      <c r="J69" s="64">
        <v>3</v>
      </c>
    </row>
    <row r="70" spans="1:10" x14ac:dyDescent="0.25">
      <c r="A70" s="16">
        <v>43986</v>
      </c>
      <c r="B70" s="7">
        <v>9</v>
      </c>
      <c r="C70" s="4">
        <v>7</v>
      </c>
      <c r="D70" s="4">
        <v>2</v>
      </c>
      <c r="E70" s="7">
        <v>2</v>
      </c>
      <c r="F70" s="7">
        <v>1</v>
      </c>
      <c r="G70" s="7">
        <v>1</v>
      </c>
      <c r="H70" s="7">
        <v>1</v>
      </c>
      <c r="I70" s="7">
        <v>0</v>
      </c>
      <c r="J70" s="64">
        <v>1</v>
      </c>
    </row>
    <row r="71" spans="1:10" x14ac:dyDescent="0.25">
      <c r="A71" s="16">
        <v>43987</v>
      </c>
      <c r="B71" s="7">
        <v>9</v>
      </c>
      <c r="C71" s="4">
        <v>7</v>
      </c>
      <c r="D71" s="4">
        <v>2</v>
      </c>
      <c r="E71" s="7">
        <v>2</v>
      </c>
      <c r="F71" s="7">
        <v>1</v>
      </c>
      <c r="G71" s="7">
        <v>1</v>
      </c>
      <c r="H71" s="7">
        <v>1</v>
      </c>
      <c r="I71" s="7">
        <v>0</v>
      </c>
      <c r="J71" s="64">
        <v>1</v>
      </c>
    </row>
    <row r="72" spans="1:10" x14ac:dyDescent="0.25">
      <c r="A72" s="16">
        <v>43988</v>
      </c>
      <c r="B72" s="7">
        <v>9</v>
      </c>
      <c r="C72" s="4">
        <v>7</v>
      </c>
      <c r="D72" s="4">
        <v>2</v>
      </c>
      <c r="E72" s="7">
        <v>2</v>
      </c>
      <c r="F72" s="7">
        <v>1</v>
      </c>
      <c r="G72" s="7">
        <v>1</v>
      </c>
      <c r="H72" s="7">
        <v>1</v>
      </c>
      <c r="I72" s="7">
        <v>0</v>
      </c>
      <c r="J72" s="64">
        <v>1</v>
      </c>
    </row>
    <row r="73" spans="1:10" x14ac:dyDescent="0.25">
      <c r="A73" s="16">
        <v>43989</v>
      </c>
      <c r="B73" s="7">
        <v>10</v>
      </c>
      <c r="C73" s="4">
        <v>7</v>
      </c>
      <c r="D73" s="4">
        <v>3</v>
      </c>
      <c r="E73" s="7">
        <v>2</v>
      </c>
      <c r="F73" s="7">
        <v>1</v>
      </c>
      <c r="G73" s="7">
        <v>1</v>
      </c>
      <c r="H73" s="7">
        <v>1</v>
      </c>
      <c r="I73" s="7">
        <v>0</v>
      </c>
      <c r="J73" s="64">
        <v>1</v>
      </c>
    </row>
    <row r="74" spans="1:10" x14ac:dyDescent="0.25">
      <c r="A74" s="16">
        <v>43990</v>
      </c>
      <c r="B74" s="7">
        <v>11</v>
      </c>
      <c r="C74" s="4">
        <v>8</v>
      </c>
      <c r="D74" s="4">
        <v>3</v>
      </c>
      <c r="E74" s="7">
        <v>2</v>
      </c>
      <c r="F74" s="7">
        <v>1</v>
      </c>
      <c r="G74" s="7">
        <v>1</v>
      </c>
      <c r="H74" s="7">
        <v>1</v>
      </c>
      <c r="I74" s="7">
        <v>0</v>
      </c>
      <c r="J74" s="64">
        <v>1</v>
      </c>
    </row>
    <row r="75" spans="1:10" x14ac:dyDescent="0.25">
      <c r="A75" s="16">
        <v>43991</v>
      </c>
      <c r="B75" s="7">
        <v>10</v>
      </c>
      <c r="C75" s="4">
        <v>8</v>
      </c>
      <c r="D75" s="4">
        <v>2</v>
      </c>
      <c r="E75" s="7">
        <v>2</v>
      </c>
      <c r="F75" s="7">
        <v>1</v>
      </c>
      <c r="G75" s="7">
        <v>1</v>
      </c>
      <c r="H75" s="7">
        <v>1</v>
      </c>
      <c r="I75" s="7">
        <v>0</v>
      </c>
      <c r="J75" s="64">
        <v>1</v>
      </c>
    </row>
    <row r="76" spans="1:10" x14ac:dyDescent="0.25">
      <c r="A76" s="16">
        <v>43992</v>
      </c>
      <c r="B76" s="7">
        <v>9</v>
      </c>
      <c r="C76" s="4">
        <v>8</v>
      </c>
      <c r="D76" s="4">
        <v>1</v>
      </c>
      <c r="E76" s="7">
        <v>2</v>
      </c>
      <c r="F76" s="7">
        <v>1</v>
      </c>
      <c r="G76" s="7">
        <v>1</v>
      </c>
      <c r="H76" s="7">
        <v>1</v>
      </c>
      <c r="I76" s="7">
        <v>0</v>
      </c>
      <c r="J76" s="64">
        <v>1</v>
      </c>
    </row>
    <row r="77" spans="1:10" x14ac:dyDescent="0.25">
      <c r="A77" s="16">
        <v>43993</v>
      </c>
      <c r="B77" s="7">
        <v>9</v>
      </c>
      <c r="C77" s="4">
        <v>7</v>
      </c>
      <c r="D77" s="4">
        <v>2</v>
      </c>
      <c r="E77" s="7">
        <v>3</v>
      </c>
      <c r="F77" s="7">
        <v>2</v>
      </c>
      <c r="G77" s="7">
        <v>1</v>
      </c>
      <c r="H77" s="7">
        <v>1</v>
      </c>
      <c r="I77" s="7">
        <v>0</v>
      </c>
      <c r="J77" s="64">
        <v>1</v>
      </c>
    </row>
    <row r="78" spans="1:10" x14ac:dyDescent="0.25">
      <c r="A78" s="16">
        <v>43994</v>
      </c>
      <c r="B78" s="7">
        <v>8</v>
      </c>
      <c r="C78" s="4">
        <v>6</v>
      </c>
      <c r="D78" s="4">
        <v>2</v>
      </c>
      <c r="E78" s="7">
        <v>3</v>
      </c>
      <c r="F78" s="7">
        <v>2</v>
      </c>
      <c r="G78" s="7">
        <v>1</v>
      </c>
      <c r="H78" s="7">
        <v>1</v>
      </c>
      <c r="I78" s="7">
        <v>0</v>
      </c>
      <c r="J78" s="64">
        <v>1</v>
      </c>
    </row>
    <row r="79" spans="1:10" x14ac:dyDescent="0.25">
      <c r="A79" s="16">
        <v>43995</v>
      </c>
      <c r="B79" s="7">
        <v>8</v>
      </c>
      <c r="C79" s="4">
        <v>6</v>
      </c>
      <c r="D79" s="4">
        <v>2</v>
      </c>
      <c r="E79" s="7">
        <v>3</v>
      </c>
      <c r="F79" s="7">
        <v>2</v>
      </c>
      <c r="G79" s="7">
        <v>1</v>
      </c>
      <c r="H79" s="7">
        <v>1</v>
      </c>
      <c r="I79" s="7">
        <v>0</v>
      </c>
      <c r="J79" s="64">
        <v>1</v>
      </c>
    </row>
    <row r="80" spans="1:10" x14ac:dyDescent="0.25">
      <c r="A80" s="16">
        <v>43996</v>
      </c>
      <c r="B80" s="7">
        <v>9</v>
      </c>
      <c r="C80" s="4">
        <v>7</v>
      </c>
      <c r="D80" s="4">
        <v>2</v>
      </c>
      <c r="E80" s="7">
        <v>3</v>
      </c>
      <c r="F80" s="7">
        <v>2</v>
      </c>
      <c r="G80" s="7">
        <v>1</v>
      </c>
      <c r="H80" s="7">
        <v>1</v>
      </c>
      <c r="I80" s="7">
        <v>0</v>
      </c>
      <c r="J80" s="64">
        <v>1</v>
      </c>
    </row>
    <row r="81" spans="1:10" x14ac:dyDescent="0.25">
      <c r="A81" s="16">
        <v>43997</v>
      </c>
      <c r="B81" s="7">
        <v>8</v>
      </c>
      <c r="C81" s="4">
        <v>6</v>
      </c>
      <c r="D81" s="4">
        <v>2</v>
      </c>
      <c r="E81" s="7">
        <v>2</v>
      </c>
      <c r="F81" s="7">
        <v>1</v>
      </c>
      <c r="G81" s="7">
        <v>1</v>
      </c>
      <c r="H81" s="7">
        <v>1</v>
      </c>
      <c r="I81" s="7">
        <v>0</v>
      </c>
      <c r="J81" s="64">
        <v>1</v>
      </c>
    </row>
    <row r="82" spans="1:10" x14ac:dyDescent="0.25">
      <c r="A82" s="16">
        <v>43998</v>
      </c>
      <c r="B82" s="7">
        <v>5</v>
      </c>
      <c r="C82" s="4">
        <v>3</v>
      </c>
      <c r="D82" s="4">
        <v>2</v>
      </c>
      <c r="E82" s="7">
        <v>2</v>
      </c>
      <c r="F82" s="7">
        <v>1</v>
      </c>
      <c r="G82" s="7">
        <v>1</v>
      </c>
      <c r="H82" s="7">
        <v>2</v>
      </c>
      <c r="I82" s="7">
        <v>1</v>
      </c>
      <c r="J82" s="64">
        <v>1</v>
      </c>
    </row>
    <row r="83" spans="1:10" x14ac:dyDescent="0.25">
      <c r="A83" s="16">
        <v>43999</v>
      </c>
      <c r="B83" s="7">
        <v>4</v>
      </c>
      <c r="C83" s="4">
        <v>2</v>
      </c>
      <c r="D83" s="4">
        <v>2</v>
      </c>
      <c r="E83" s="7">
        <v>1</v>
      </c>
      <c r="F83" s="7">
        <v>0</v>
      </c>
      <c r="G83" s="7">
        <v>1</v>
      </c>
      <c r="H83" s="7">
        <v>1</v>
      </c>
      <c r="I83" s="7">
        <v>0</v>
      </c>
      <c r="J83" s="64">
        <v>1</v>
      </c>
    </row>
    <row r="84" spans="1:10" x14ac:dyDescent="0.25">
      <c r="A84" s="16">
        <v>44000</v>
      </c>
      <c r="B84" s="7">
        <v>7</v>
      </c>
      <c r="C84" s="4">
        <v>3</v>
      </c>
      <c r="D84" s="4">
        <v>4</v>
      </c>
      <c r="E84" s="7">
        <v>2</v>
      </c>
      <c r="F84" s="7">
        <v>0</v>
      </c>
      <c r="G84" s="7">
        <v>2</v>
      </c>
      <c r="H84" s="7">
        <v>1</v>
      </c>
      <c r="I84" s="7">
        <v>0</v>
      </c>
      <c r="J84" s="64">
        <v>1</v>
      </c>
    </row>
    <row r="85" spans="1:10" x14ac:dyDescent="0.25">
      <c r="A85" s="16">
        <v>44001</v>
      </c>
      <c r="B85" s="7">
        <v>6</v>
      </c>
      <c r="C85" s="4">
        <v>3</v>
      </c>
      <c r="D85" s="4">
        <v>3</v>
      </c>
      <c r="E85" s="7">
        <v>1</v>
      </c>
      <c r="F85" s="7">
        <v>0</v>
      </c>
      <c r="G85" s="7">
        <v>1</v>
      </c>
      <c r="H85" s="7">
        <v>1</v>
      </c>
      <c r="I85" s="7">
        <v>0</v>
      </c>
      <c r="J85" s="64">
        <v>1</v>
      </c>
    </row>
    <row r="86" spans="1:10" x14ac:dyDescent="0.25">
      <c r="A86" s="16">
        <v>44002</v>
      </c>
      <c r="B86" s="7">
        <v>5</v>
      </c>
      <c r="C86" s="4">
        <v>2</v>
      </c>
      <c r="D86" s="4">
        <v>3</v>
      </c>
      <c r="E86" s="7">
        <v>1</v>
      </c>
      <c r="F86" s="7">
        <v>0</v>
      </c>
      <c r="G86" s="7">
        <v>1</v>
      </c>
      <c r="H86" s="7">
        <v>1</v>
      </c>
      <c r="I86" s="7">
        <v>0</v>
      </c>
      <c r="J86" s="64">
        <v>1</v>
      </c>
    </row>
    <row r="87" spans="1:10" x14ac:dyDescent="0.25">
      <c r="A87" s="16">
        <v>44003</v>
      </c>
      <c r="B87" s="7">
        <v>5</v>
      </c>
      <c r="C87" s="4">
        <v>2</v>
      </c>
      <c r="D87" s="4">
        <v>3</v>
      </c>
      <c r="E87" s="7">
        <v>1</v>
      </c>
      <c r="F87" s="7">
        <v>0</v>
      </c>
      <c r="G87" s="7">
        <v>1</v>
      </c>
      <c r="H87" s="7">
        <v>1</v>
      </c>
      <c r="I87" s="7">
        <v>0</v>
      </c>
      <c r="J87" s="64">
        <v>1</v>
      </c>
    </row>
    <row r="88" spans="1:10" x14ac:dyDescent="0.25">
      <c r="A88" s="16">
        <v>44004</v>
      </c>
      <c r="B88" s="7">
        <v>5</v>
      </c>
      <c r="C88" s="4">
        <v>2</v>
      </c>
      <c r="D88" s="4">
        <v>3</v>
      </c>
      <c r="E88" s="7">
        <v>1</v>
      </c>
      <c r="F88" s="7">
        <v>0</v>
      </c>
      <c r="G88" s="7">
        <v>1</v>
      </c>
      <c r="H88" s="7">
        <v>1</v>
      </c>
      <c r="I88" s="7">
        <v>0</v>
      </c>
      <c r="J88" s="64">
        <v>1</v>
      </c>
    </row>
    <row r="89" spans="1:10" x14ac:dyDescent="0.25">
      <c r="A89" s="16">
        <v>44005</v>
      </c>
      <c r="B89" s="7">
        <v>5</v>
      </c>
      <c r="C89" s="4">
        <v>2</v>
      </c>
      <c r="D89" s="4">
        <v>3</v>
      </c>
      <c r="E89" s="7">
        <v>1</v>
      </c>
      <c r="F89" s="7">
        <v>0</v>
      </c>
      <c r="G89" s="7">
        <v>1</v>
      </c>
      <c r="H89" s="7">
        <v>1</v>
      </c>
      <c r="I89" s="7">
        <v>0</v>
      </c>
      <c r="J89" s="64">
        <v>1</v>
      </c>
    </row>
    <row r="90" spans="1:10" x14ac:dyDescent="0.25">
      <c r="A90" s="16">
        <v>44006</v>
      </c>
      <c r="B90" s="7">
        <v>4</v>
      </c>
      <c r="C90" s="4">
        <v>1</v>
      </c>
      <c r="D90" s="4">
        <v>3</v>
      </c>
      <c r="E90" s="7">
        <v>1</v>
      </c>
      <c r="F90" s="7">
        <v>0</v>
      </c>
      <c r="G90" s="7">
        <v>1</v>
      </c>
      <c r="H90" s="7">
        <v>1</v>
      </c>
      <c r="I90" s="7">
        <v>0</v>
      </c>
      <c r="J90" s="64">
        <v>1</v>
      </c>
    </row>
    <row r="91" spans="1:10" x14ac:dyDescent="0.25">
      <c r="A91" s="16">
        <v>44007</v>
      </c>
      <c r="B91" s="7">
        <v>5</v>
      </c>
      <c r="C91" s="4">
        <v>1</v>
      </c>
      <c r="D91" s="4">
        <v>4</v>
      </c>
      <c r="E91" s="7">
        <v>1</v>
      </c>
      <c r="F91" s="7">
        <v>0</v>
      </c>
      <c r="G91" s="7">
        <v>1</v>
      </c>
      <c r="H91" s="7">
        <v>1</v>
      </c>
      <c r="I91" s="7">
        <v>0</v>
      </c>
      <c r="J91" s="64">
        <v>1</v>
      </c>
    </row>
    <row r="92" spans="1:10" x14ac:dyDescent="0.25">
      <c r="A92" s="16">
        <v>44008</v>
      </c>
      <c r="B92" s="7">
        <v>4</v>
      </c>
      <c r="C92" s="4">
        <v>1</v>
      </c>
      <c r="D92" s="4">
        <v>3</v>
      </c>
      <c r="E92" s="7">
        <v>1</v>
      </c>
      <c r="F92" s="7">
        <v>0</v>
      </c>
      <c r="G92" s="7">
        <v>1</v>
      </c>
      <c r="H92" s="7">
        <v>1</v>
      </c>
      <c r="I92" s="7">
        <v>0</v>
      </c>
      <c r="J92" s="64">
        <v>1</v>
      </c>
    </row>
    <row r="93" spans="1:10" x14ac:dyDescent="0.25">
      <c r="A93" s="16">
        <v>44009</v>
      </c>
      <c r="B93" s="7">
        <v>4</v>
      </c>
      <c r="C93" s="4">
        <v>1</v>
      </c>
      <c r="D93" s="4">
        <v>3</v>
      </c>
      <c r="E93" s="7">
        <v>1</v>
      </c>
      <c r="F93" s="7">
        <v>0</v>
      </c>
      <c r="G93" s="7">
        <v>1</v>
      </c>
      <c r="H93" s="7">
        <v>1</v>
      </c>
      <c r="I93" s="7">
        <v>0</v>
      </c>
      <c r="J93" s="64">
        <v>1</v>
      </c>
    </row>
    <row r="94" spans="1:10" x14ac:dyDescent="0.25">
      <c r="A94" s="16">
        <v>44010</v>
      </c>
      <c r="B94" s="7">
        <v>4</v>
      </c>
      <c r="C94" s="4">
        <v>1</v>
      </c>
      <c r="D94" s="4">
        <v>3</v>
      </c>
      <c r="E94" s="7">
        <v>1</v>
      </c>
      <c r="F94" s="7">
        <v>0</v>
      </c>
      <c r="G94" s="7">
        <v>1</v>
      </c>
      <c r="H94" s="7">
        <v>1</v>
      </c>
      <c r="I94" s="7">
        <v>0</v>
      </c>
      <c r="J94" s="64">
        <v>1</v>
      </c>
    </row>
    <row r="95" spans="1:10" x14ac:dyDescent="0.25">
      <c r="A95" s="16">
        <v>44011</v>
      </c>
      <c r="B95" s="7">
        <v>4</v>
      </c>
      <c r="C95" s="4">
        <v>1</v>
      </c>
      <c r="D95" s="4">
        <v>3</v>
      </c>
      <c r="E95" s="7">
        <v>1</v>
      </c>
      <c r="F95" s="7">
        <v>0</v>
      </c>
      <c r="G95" s="7">
        <v>1</v>
      </c>
      <c r="H95" s="7">
        <v>1</v>
      </c>
      <c r="I95" s="7">
        <v>0</v>
      </c>
      <c r="J95" s="64">
        <v>1</v>
      </c>
    </row>
    <row r="96" spans="1:10" x14ac:dyDescent="0.25">
      <c r="A96" s="16">
        <v>44012</v>
      </c>
      <c r="B96" s="7">
        <v>3</v>
      </c>
      <c r="C96" s="4">
        <v>0</v>
      </c>
      <c r="D96" s="4">
        <v>3</v>
      </c>
      <c r="E96" s="7">
        <v>1</v>
      </c>
      <c r="F96" s="7">
        <v>0</v>
      </c>
      <c r="G96" s="7">
        <v>1</v>
      </c>
      <c r="H96" s="7">
        <v>1</v>
      </c>
      <c r="I96" s="7">
        <v>0</v>
      </c>
      <c r="J96" s="64">
        <v>1</v>
      </c>
    </row>
    <row r="97" spans="1:11" x14ac:dyDescent="0.25">
      <c r="A97" s="16">
        <v>44013</v>
      </c>
      <c r="B97" s="7">
        <v>4</v>
      </c>
      <c r="C97" s="4">
        <v>1</v>
      </c>
      <c r="D97" s="4">
        <v>3</v>
      </c>
      <c r="E97" s="7">
        <v>1</v>
      </c>
      <c r="F97" s="7">
        <v>0</v>
      </c>
      <c r="G97" s="7">
        <v>1</v>
      </c>
      <c r="H97" s="7">
        <v>1</v>
      </c>
      <c r="I97" s="7">
        <v>0</v>
      </c>
      <c r="J97" s="64">
        <v>1</v>
      </c>
    </row>
    <row r="98" spans="1:11" x14ac:dyDescent="0.25">
      <c r="A98" s="16">
        <v>44014</v>
      </c>
      <c r="B98" s="7">
        <v>3</v>
      </c>
      <c r="C98" s="4">
        <v>1</v>
      </c>
      <c r="D98" s="4">
        <v>2</v>
      </c>
      <c r="E98" s="7">
        <v>1</v>
      </c>
      <c r="F98" s="7">
        <v>0</v>
      </c>
      <c r="G98" s="7">
        <v>1</v>
      </c>
      <c r="H98" s="7">
        <v>0</v>
      </c>
      <c r="I98" s="7">
        <v>0</v>
      </c>
      <c r="J98" s="64">
        <v>0</v>
      </c>
    </row>
    <row r="99" spans="1:11" x14ac:dyDescent="0.25">
      <c r="A99" s="16">
        <v>44015</v>
      </c>
      <c r="B99" s="7">
        <v>3</v>
      </c>
      <c r="C99" s="4">
        <v>1</v>
      </c>
      <c r="D99" s="4">
        <v>2</v>
      </c>
      <c r="E99" s="7">
        <v>2</v>
      </c>
      <c r="F99" s="7">
        <v>0</v>
      </c>
      <c r="G99" s="7">
        <v>2</v>
      </c>
      <c r="H99" s="7">
        <v>1</v>
      </c>
      <c r="I99" s="7">
        <v>0</v>
      </c>
      <c r="J99" s="64">
        <v>1</v>
      </c>
    </row>
    <row r="100" spans="1:11" x14ac:dyDescent="0.25">
      <c r="A100" s="16">
        <v>44016</v>
      </c>
      <c r="B100" s="7">
        <v>2</v>
      </c>
      <c r="C100" s="4">
        <v>1</v>
      </c>
      <c r="D100" s="4">
        <v>1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64">
        <v>0</v>
      </c>
    </row>
    <row r="101" spans="1:11" x14ac:dyDescent="0.25">
      <c r="A101" s="16">
        <v>44017</v>
      </c>
      <c r="B101" s="7">
        <v>1</v>
      </c>
      <c r="C101" s="4">
        <v>0</v>
      </c>
      <c r="D101" s="4">
        <v>1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64">
        <v>0</v>
      </c>
    </row>
    <row r="102" spans="1:11" x14ac:dyDescent="0.25">
      <c r="A102" s="16">
        <v>44018</v>
      </c>
      <c r="B102" s="7">
        <v>1</v>
      </c>
      <c r="C102" s="4">
        <v>0</v>
      </c>
      <c r="D102" s="4">
        <v>1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64">
        <v>0</v>
      </c>
    </row>
    <row r="103" spans="1:11" x14ac:dyDescent="0.25">
      <c r="A103" s="16">
        <v>44019</v>
      </c>
      <c r="B103" s="7">
        <v>1</v>
      </c>
      <c r="C103" s="4">
        <v>0</v>
      </c>
      <c r="D103" s="4">
        <v>1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64">
        <v>0</v>
      </c>
    </row>
    <row r="104" spans="1:11" x14ac:dyDescent="0.25">
      <c r="A104" s="16">
        <v>44020</v>
      </c>
      <c r="B104" s="67">
        <v>0</v>
      </c>
      <c r="C104" s="4">
        <v>0</v>
      </c>
      <c r="D104" s="4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64">
        <v>0</v>
      </c>
    </row>
    <row r="105" spans="1:11" x14ac:dyDescent="0.25">
      <c r="A105" s="16">
        <v>44021</v>
      </c>
      <c r="B105" s="7">
        <v>0</v>
      </c>
      <c r="C105" s="4">
        <v>0</v>
      </c>
      <c r="D105" s="4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64">
        <v>0</v>
      </c>
    </row>
    <row r="106" spans="1:11" x14ac:dyDescent="0.25">
      <c r="A106" s="16">
        <v>44022</v>
      </c>
      <c r="B106" s="7">
        <v>0</v>
      </c>
      <c r="C106" s="4">
        <v>0</v>
      </c>
      <c r="D106" s="4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64">
        <v>0</v>
      </c>
    </row>
    <row r="107" spans="1:11" x14ac:dyDescent="0.25">
      <c r="A107" s="16">
        <v>44023</v>
      </c>
      <c r="B107" s="7">
        <v>0</v>
      </c>
      <c r="C107" s="4">
        <v>0</v>
      </c>
      <c r="D107" s="4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64">
        <v>0</v>
      </c>
    </row>
    <row r="108" spans="1:11" x14ac:dyDescent="0.25">
      <c r="A108" s="16">
        <v>44024</v>
      </c>
      <c r="B108" s="7">
        <v>0</v>
      </c>
      <c r="C108" s="4">
        <v>0</v>
      </c>
      <c r="D108" s="4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64">
        <v>0</v>
      </c>
    </row>
    <row r="109" spans="1:11" x14ac:dyDescent="0.25">
      <c r="A109" s="16">
        <v>44025</v>
      </c>
      <c r="B109" s="7">
        <v>0</v>
      </c>
      <c r="C109" s="4">
        <v>0</v>
      </c>
      <c r="D109" s="4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64">
        <v>0</v>
      </c>
    </row>
    <row r="110" spans="1:11" x14ac:dyDescent="0.25">
      <c r="A110" s="148">
        <v>44026</v>
      </c>
      <c r="B110" s="7">
        <v>0</v>
      </c>
      <c r="C110" s="4">
        <v>0</v>
      </c>
      <c r="D110" s="4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</row>
    <row r="111" spans="1:11" x14ac:dyDescent="0.25">
      <c r="A111" s="148">
        <v>44027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81"/>
    </row>
    <row r="112" spans="1:11" x14ac:dyDescent="0.25">
      <c r="A112" s="148">
        <v>44028</v>
      </c>
      <c r="B112" s="7">
        <v>1</v>
      </c>
      <c r="C112" s="7">
        <v>1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</row>
    <row r="113" spans="1:10" x14ac:dyDescent="0.25">
      <c r="A113" s="148">
        <v>44029</v>
      </c>
      <c r="B113" s="7">
        <v>2</v>
      </c>
      <c r="C113" s="7">
        <v>1</v>
      </c>
      <c r="D113" s="7">
        <v>1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</row>
    <row r="114" spans="1:10" x14ac:dyDescent="0.25">
      <c r="A114" s="148">
        <v>44030</v>
      </c>
      <c r="B114" s="7">
        <v>3</v>
      </c>
      <c r="C114" s="7">
        <v>0</v>
      </c>
      <c r="D114" s="7">
        <v>3</v>
      </c>
      <c r="E114" s="7">
        <v>1</v>
      </c>
      <c r="F114" s="7">
        <v>0</v>
      </c>
      <c r="G114" s="7">
        <v>1</v>
      </c>
      <c r="H114" s="7">
        <v>1</v>
      </c>
      <c r="I114" s="7">
        <v>0</v>
      </c>
      <c r="J114" s="7">
        <v>1</v>
      </c>
    </row>
    <row r="115" spans="1:10" x14ac:dyDescent="0.25">
      <c r="A115" s="148">
        <v>44031</v>
      </c>
      <c r="B115" s="7">
        <v>4</v>
      </c>
      <c r="C115" s="7">
        <v>0</v>
      </c>
      <c r="D115" s="7">
        <v>4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</row>
    <row r="116" spans="1:10" x14ac:dyDescent="0.25">
      <c r="A116" s="148">
        <v>44032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topLeftCell="A89" workbookViewId="0">
      <selection activeCell="B4" sqref="B4"/>
    </sheetView>
  </sheetViews>
  <sheetFormatPr baseColWidth="10" defaultRowHeight="15" x14ac:dyDescent="0.25"/>
  <cols>
    <col min="3" max="3" width="14.85546875" customWidth="1"/>
    <col min="4" max="4" width="16.28515625" customWidth="1"/>
    <col min="6" max="6" width="14.28515625" customWidth="1"/>
    <col min="7" max="7" width="15.7109375" customWidth="1"/>
    <col min="9" max="9" width="14.85546875" customWidth="1"/>
    <col min="10" max="10" width="15.42578125" customWidth="1"/>
  </cols>
  <sheetData>
    <row r="1" spans="1:10" x14ac:dyDescent="0.25">
      <c r="A1" s="1" t="s">
        <v>56</v>
      </c>
    </row>
    <row r="2" spans="1:10" ht="15.75" thickBot="1" x14ac:dyDescent="0.3"/>
    <row r="3" spans="1:10" ht="35.25" customHeight="1" x14ac:dyDescent="0.25">
      <c r="A3" s="52" t="s">
        <v>3</v>
      </c>
      <c r="B3" s="9" t="s">
        <v>35</v>
      </c>
      <c r="C3" s="62" t="s">
        <v>39</v>
      </c>
      <c r="D3" s="62" t="s">
        <v>38</v>
      </c>
      <c r="E3" s="9" t="s">
        <v>36</v>
      </c>
      <c r="F3" s="62" t="s">
        <v>39</v>
      </c>
      <c r="G3" s="62" t="s">
        <v>38</v>
      </c>
      <c r="H3" s="62" t="s">
        <v>37</v>
      </c>
      <c r="I3" s="62" t="s">
        <v>39</v>
      </c>
      <c r="J3" s="63" t="s">
        <v>38</v>
      </c>
    </row>
    <row r="4" spans="1:10" x14ac:dyDescent="0.25">
      <c r="A4" s="16">
        <v>43922</v>
      </c>
      <c r="B4" s="68">
        <f>'Krankenhausbehandlungen Bremen'!B4+'Krankenhausbehandlungen BHV'!B6</f>
        <v>27</v>
      </c>
      <c r="C4" s="68">
        <f>'Krankenhausbehandlungen Bremen'!C4+'Krankenhausbehandlungen BHV'!C6</f>
        <v>18</v>
      </c>
      <c r="D4" s="68">
        <f>'Krankenhausbehandlungen Bremen'!D4+'Krankenhausbehandlungen BHV'!D6</f>
        <v>9</v>
      </c>
      <c r="E4" s="68">
        <f>'Krankenhausbehandlungen Bremen'!E4+'Krankenhausbehandlungen BHV'!E6</f>
        <v>11</v>
      </c>
      <c r="F4" s="68">
        <f>'Krankenhausbehandlungen Bremen'!F4+'Krankenhausbehandlungen BHV'!F6</f>
        <v>8</v>
      </c>
      <c r="G4" s="68">
        <f>'Krankenhausbehandlungen Bremen'!G4+'Krankenhausbehandlungen BHV'!G6</f>
        <v>3</v>
      </c>
      <c r="H4" s="68">
        <f>'Krankenhausbehandlungen Bremen'!H4+'Krankenhausbehandlungen BHV'!H6</f>
        <v>11</v>
      </c>
      <c r="I4" s="68">
        <f>'Krankenhausbehandlungen Bremen'!I4+'Krankenhausbehandlungen BHV'!I6</f>
        <v>7</v>
      </c>
      <c r="J4" s="69">
        <f>'Krankenhausbehandlungen Bremen'!J4+'Krankenhausbehandlungen BHV'!J6</f>
        <v>4</v>
      </c>
    </row>
    <row r="5" spans="1:10" x14ac:dyDescent="0.25">
      <c r="A5" s="16">
        <v>43923</v>
      </c>
      <c r="B5" s="68">
        <f>'Krankenhausbehandlungen Bremen'!B5+'Krankenhausbehandlungen BHV'!B7</f>
        <v>42</v>
      </c>
      <c r="C5" s="68">
        <f>'Krankenhausbehandlungen Bremen'!C5+'Krankenhausbehandlungen BHV'!C7</f>
        <v>17</v>
      </c>
      <c r="D5" s="68">
        <f>'Krankenhausbehandlungen Bremen'!D5+'Krankenhausbehandlungen BHV'!D7</f>
        <v>25</v>
      </c>
      <c r="E5" s="68">
        <f>'Krankenhausbehandlungen Bremen'!E5+'Krankenhausbehandlungen BHV'!E7</f>
        <v>14</v>
      </c>
      <c r="F5" s="68">
        <f>'Krankenhausbehandlungen Bremen'!F5+'Krankenhausbehandlungen BHV'!F7</f>
        <v>8</v>
      </c>
      <c r="G5" s="68">
        <f>'Krankenhausbehandlungen Bremen'!G5+'Krankenhausbehandlungen BHV'!G7</f>
        <v>6</v>
      </c>
      <c r="H5" s="68">
        <f>'Krankenhausbehandlungen Bremen'!H5+'Krankenhausbehandlungen BHV'!H7</f>
        <v>11</v>
      </c>
      <c r="I5" s="68">
        <f>'Krankenhausbehandlungen Bremen'!I5+'Krankenhausbehandlungen BHV'!I7</f>
        <v>7</v>
      </c>
      <c r="J5" s="69">
        <f>'Krankenhausbehandlungen Bremen'!J5+'Krankenhausbehandlungen BHV'!J7</f>
        <v>4</v>
      </c>
    </row>
    <row r="6" spans="1:10" x14ac:dyDescent="0.25">
      <c r="A6" s="16">
        <v>43924</v>
      </c>
      <c r="B6" s="68">
        <f>'Krankenhausbehandlungen Bremen'!B6+'Krankenhausbehandlungen BHV'!B8</f>
        <v>30</v>
      </c>
      <c r="C6" s="68">
        <f>'Krankenhausbehandlungen Bremen'!C6+'Krankenhausbehandlungen BHV'!C8</f>
        <v>20</v>
      </c>
      <c r="D6" s="68">
        <f>'Krankenhausbehandlungen Bremen'!D6+'Krankenhausbehandlungen BHV'!D8</f>
        <v>10</v>
      </c>
      <c r="E6" s="68">
        <f>'Krankenhausbehandlungen Bremen'!E6+'Krankenhausbehandlungen BHV'!E8</f>
        <v>13</v>
      </c>
      <c r="F6" s="68">
        <f>'Krankenhausbehandlungen Bremen'!F6+'Krankenhausbehandlungen BHV'!F8</f>
        <v>10</v>
      </c>
      <c r="G6" s="68">
        <f>'Krankenhausbehandlungen Bremen'!G6+'Krankenhausbehandlungen BHV'!G8</f>
        <v>3</v>
      </c>
      <c r="H6" s="68">
        <f>'Krankenhausbehandlungen Bremen'!H6+'Krankenhausbehandlungen BHV'!H8</f>
        <v>12</v>
      </c>
      <c r="I6" s="68">
        <f>'Krankenhausbehandlungen Bremen'!I6+'Krankenhausbehandlungen BHV'!I8</f>
        <v>10</v>
      </c>
      <c r="J6" s="69">
        <f>'Krankenhausbehandlungen Bremen'!J6+'Krankenhausbehandlungen BHV'!J8</f>
        <v>2</v>
      </c>
    </row>
    <row r="7" spans="1:10" x14ac:dyDescent="0.25">
      <c r="A7" s="16">
        <v>43925</v>
      </c>
      <c r="B7" s="68">
        <f>'Krankenhausbehandlungen Bremen'!B7+'Krankenhausbehandlungen BHV'!B9</f>
        <v>17</v>
      </c>
      <c r="C7" s="68">
        <f>'Krankenhausbehandlungen Bremen'!C7+'Krankenhausbehandlungen BHV'!C9</f>
        <v>15</v>
      </c>
      <c r="D7" s="68">
        <f>'Krankenhausbehandlungen Bremen'!D7+'Krankenhausbehandlungen BHV'!D9</f>
        <v>2</v>
      </c>
      <c r="E7" s="68">
        <f>'Krankenhausbehandlungen Bremen'!E7+'Krankenhausbehandlungen BHV'!E9</f>
        <v>6</v>
      </c>
      <c r="F7" s="68">
        <f>'Krankenhausbehandlungen Bremen'!F7+'Krankenhausbehandlungen BHV'!F9</f>
        <v>5</v>
      </c>
      <c r="G7" s="68">
        <f>'Krankenhausbehandlungen Bremen'!G7+'Krankenhausbehandlungen BHV'!G9</f>
        <v>1</v>
      </c>
      <c r="H7" s="68">
        <f>'Krankenhausbehandlungen Bremen'!H7+'Krankenhausbehandlungen BHV'!H9</f>
        <v>5</v>
      </c>
      <c r="I7" s="68">
        <f>'Krankenhausbehandlungen Bremen'!I7+'Krankenhausbehandlungen BHV'!I9</f>
        <v>5</v>
      </c>
      <c r="J7" s="69">
        <f>'Krankenhausbehandlungen Bremen'!J7+'Krankenhausbehandlungen BHV'!J9</f>
        <v>0</v>
      </c>
    </row>
    <row r="8" spans="1:10" x14ac:dyDescent="0.25">
      <c r="A8" s="16">
        <v>43926</v>
      </c>
      <c r="B8" s="68">
        <f>'Krankenhausbehandlungen Bremen'!B8+'Krankenhausbehandlungen BHV'!B10</f>
        <v>18</v>
      </c>
      <c r="C8" s="68">
        <f>'Krankenhausbehandlungen Bremen'!C8+'Krankenhausbehandlungen BHV'!C10</f>
        <v>13</v>
      </c>
      <c r="D8" s="68">
        <f>'Krankenhausbehandlungen Bremen'!D8+'Krankenhausbehandlungen BHV'!D10</f>
        <v>5</v>
      </c>
      <c r="E8" s="68">
        <f>'Krankenhausbehandlungen Bremen'!E8+'Krankenhausbehandlungen BHV'!E10</f>
        <v>8</v>
      </c>
      <c r="F8" s="68">
        <f>'Krankenhausbehandlungen Bremen'!F8+'Krankenhausbehandlungen BHV'!F10</f>
        <v>5</v>
      </c>
      <c r="G8" s="68">
        <f>'Krankenhausbehandlungen Bremen'!G8+'Krankenhausbehandlungen BHV'!G10</f>
        <v>3</v>
      </c>
      <c r="H8" s="68">
        <f>'Krankenhausbehandlungen Bremen'!H8+'Krankenhausbehandlungen BHV'!H10</f>
        <v>7</v>
      </c>
      <c r="I8" s="68">
        <f>'Krankenhausbehandlungen Bremen'!I8+'Krankenhausbehandlungen BHV'!I10</f>
        <v>5</v>
      </c>
      <c r="J8" s="69">
        <f>'Krankenhausbehandlungen Bremen'!J8+'Krankenhausbehandlungen BHV'!J10</f>
        <v>2</v>
      </c>
    </row>
    <row r="9" spans="1:10" x14ac:dyDescent="0.25">
      <c r="A9" s="16">
        <v>43927</v>
      </c>
      <c r="B9" s="68">
        <f>'Krankenhausbehandlungen Bremen'!B9+'Krankenhausbehandlungen BHV'!B11</f>
        <v>41</v>
      </c>
      <c r="C9" s="68">
        <f>'Krankenhausbehandlungen Bremen'!C9+'Krankenhausbehandlungen BHV'!C11</f>
        <v>26</v>
      </c>
      <c r="D9" s="68">
        <f>'Krankenhausbehandlungen Bremen'!D9+'Krankenhausbehandlungen BHV'!D11</f>
        <v>15</v>
      </c>
      <c r="E9" s="68">
        <f>'Krankenhausbehandlungen Bremen'!E9+'Krankenhausbehandlungen BHV'!E11</f>
        <v>21</v>
      </c>
      <c r="F9" s="68">
        <f>'Krankenhausbehandlungen Bremen'!F9+'Krankenhausbehandlungen BHV'!F11</f>
        <v>12</v>
      </c>
      <c r="G9" s="68">
        <f>'Krankenhausbehandlungen Bremen'!G9+'Krankenhausbehandlungen BHV'!G11</f>
        <v>9</v>
      </c>
      <c r="H9" s="68">
        <f>'Krankenhausbehandlungen Bremen'!H9+'Krankenhausbehandlungen BHV'!H11</f>
        <v>17</v>
      </c>
      <c r="I9" s="68">
        <f>'Krankenhausbehandlungen Bremen'!I9+'Krankenhausbehandlungen BHV'!I11</f>
        <v>10</v>
      </c>
      <c r="J9" s="69">
        <f>'Krankenhausbehandlungen Bremen'!J9+'Krankenhausbehandlungen BHV'!J11</f>
        <v>7</v>
      </c>
    </row>
    <row r="10" spans="1:10" x14ac:dyDescent="0.25">
      <c r="A10" s="16">
        <v>43928</v>
      </c>
      <c r="B10" s="68">
        <f>'Krankenhausbehandlungen Bremen'!B10+'Krankenhausbehandlungen BHV'!B12</f>
        <v>44</v>
      </c>
      <c r="C10" s="68">
        <f>'Krankenhausbehandlungen Bremen'!C10+'Krankenhausbehandlungen BHV'!C12</f>
        <v>26</v>
      </c>
      <c r="D10" s="68">
        <f>'Krankenhausbehandlungen Bremen'!D10+'Krankenhausbehandlungen BHV'!D12</f>
        <v>18</v>
      </c>
      <c r="E10" s="68">
        <f>'Krankenhausbehandlungen Bremen'!E10+'Krankenhausbehandlungen BHV'!E12</f>
        <v>23</v>
      </c>
      <c r="F10" s="68">
        <f>'Krankenhausbehandlungen Bremen'!F10+'Krankenhausbehandlungen BHV'!F12</f>
        <v>12</v>
      </c>
      <c r="G10" s="68">
        <f>'Krankenhausbehandlungen Bremen'!G10+'Krankenhausbehandlungen BHV'!G12</f>
        <v>10</v>
      </c>
      <c r="H10" s="68">
        <f>'Krankenhausbehandlungen Bremen'!H10+'Krankenhausbehandlungen BHV'!H12</f>
        <v>19</v>
      </c>
      <c r="I10" s="68">
        <f>'Krankenhausbehandlungen Bremen'!I10+'Krankenhausbehandlungen BHV'!I12</f>
        <v>11</v>
      </c>
      <c r="J10" s="69">
        <f>'Krankenhausbehandlungen Bremen'!J10+'Krankenhausbehandlungen BHV'!J12</f>
        <v>8</v>
      </c>
    </row>
    <row r="11" spans="1:10" x14ac:dyDescent="0.25">
      <c r="A11" s="16">
        <v>43929</v>
      </c>
      <c r="B11" s="68">
        <f>'Krankenhausbehandlungen Bremen'!B11+'Krankenhausbehandlungen BHV'!B13</f>
        <v>42</v>
      </c>
      <c r="C11" s="68">
        <f>'Krankenhausbehandlungen Bremen'!C11+'Krankenhausbehandlungen BHV'!C13</f>
        <v>23</v>
      </c>
      <c r="D11" s="68">
        <f>'Krankenhausbehandlungen Bremen'!D11+'Krankenhausbehandlungen BHV'!D13</f>
        <v>19</v>
      </c>
      <c r="E11" s="68">
        <f>'Krankenhausbehandlungen Bremen'!E11+'Krankenhausbehandlungen BHV'!E13</f>
        <v>20</v>
      </c>
      <c r="F11" s="68">
        <f>'Krankenhausbehandlungen Bremen'!F11+'Krankenhausbehandlungen BHV'!F13</f>
        <v>10</v>
      </c>
      <c r="G11" s="68">
        <f>'Krankenhausbehandlungen Bremen'!G11+'Krankenhausbehandlungen BHV'!G13</f>
        <v>10</v>
      </c>
      <c r="H11" s="68">
        <f>'Krankenhausbehandlungen Bremen'!H11+'Krankenhausbehandlungen BHV'!H13</f>
        <v>18</v>
      </c>
      <c r="I11" s="68">
        <f>'Krankenhausbehandlungen Bremen'!I11+'Krankenhausbehandlungen BHV'!I13</f>
        <v>10</v>
      </c>
      <c r="J11" s="69">
        <f>'Krankenhausbehandlungen Bremen'!J11+'Krankenhausbehandlungen BHV'!J13</f>
        <v>8</v>
      </c>
    </row>
    <row r="12" spans="1:10" x14ac:dyDescent="0.25">
      <c r="A12" s="16">
        <v>43930</v>
      </c>
      <c r="B12" s="68">
        <f>'Krankenhausbehandlungen Bremen'!B12+'Krankenhausbehandlungen BHV'!B14</f>
        <v>31</v>
      </c>
      <c r="C12" s="68">
        <f>'Krankenhausbehandlungen Bremen'!C12+'Krankenhausbehandlungen BHV'!C14</f>
        <v>20</v>
      </c>
      <c r="D12" s="68">
        <f>'Krankenhausbehandlungen Bremen'!D12+'Krankenhausbehandlungen BHV'!D14</f>
        <v>11</v>
      </c>
      <c r="E12" s="68">
        <f>'Krankenhausbehandlungen Bremen'!E12+'Krankenhausbehandlungen BHV'!E14</f>
        <v>13</v>
      </c>
      <c r="F12" s="68">
        <f>'Krankenhausbehandlungen Bremen'!F12+'Krankenhausbehandlungen BHV'!F14</f>
        <v>8</v>
      </c>
      <c r="G12" s="68">
        <f>'Krankenhausbehandlungen Bremen'!G12+'Krankenhausbehandlungen BHV'!G14</f>
        <v>5</v>
      </c>
      <c r="H12" s="68">
        <f>'Krankenhausbehandlungen Bremen'!H12+'Krankenhausbehandlungen BHV'!H14</f>
        <v>12</v>
      </c>
      <c r="I12" s="68">
        <f>'Krankenhausbehandlungen Bremen'!I12+'Krankenhausbehandlungen BHV'!I14</f>
        <v>8</v>
      </c>
      <c r="J12" s="69">
        <f>'Krankenhausbehandlungen Bremen'!J12+'Krankenhausbehandlungen BHV'!J14</f>
        <v>4</v>
      </c>
    </row>
    <row r="13" spans="1:10" x14ac:dyDescent="0.25">
      <c r="A13" s="16">
        <v>43931</v>
      </c>
      <c r="B13" s="68">
        <f>'Krankenhausbehandlungen Bremen'!B13+'Krankenhausbehandlungen BHV'!B15</f>
        <v>34</v>
      </c>
      <c r="C13" s="68">
        <f>'Krankenhausbehandlungen Bremen'!C13+'Krankenhausbehandlungen BHV'!C15</f>
        <v>20</v>
      </c>
      <c r="D13" s="68">
        <f>'Krankenhausbehandlungen Bremen'!D13+'Krankenhausbehandlungen BHV'!D15</f>
        <v>14</v>
      </c>
      <c r="E13" s="68">
        <f>'Krankenhausbehandlungen Bremen'!E13+'Krankenhausbehandlungen BHV'!E15</f>
        <v>14</v>
      </c>
      <c r="F13" s="68">
        <f>'Krankenhausbehandlungen Bremen'!F13+'Krankenhausbehandlungen BHV'!F15</f>
        <v>4</v>
      </c>
      <c r="G13" s="68">
        <f>'Krankenhausbehandlungen Bremen'!G13+'Krankenhausbehandlungen BHV'!G15</f>
        <v>10</v>
      </c>
      <c r="H13" s="68">
        <f>'Krankenhausbehandlungen Bremen'!H13+'Krankenhausbehandlungen BHV'!H15</f>
        <v>12</v>
      </c>
      <c r="I13" s="68">
        <f>'Krankenhausbehandlungen Bremen'!I13+'Krankenhausbehandlungen BHV'!I15</f>
        <v>4</v>
      </c>
      <c r="J13" s="69">
        <f>'Krankenhausbehandlungen Bremen'!J13+'Krankenhausbehandlungen BHV'!J15</f>
        <v>8</v>
      </c>
    </row>
    <row r="14" spans="1:10" x14ac:dyDescent="0.25">
      <c r="A14" s="16">
        <v>43932</v>
      </c>
      <c r="B14" s="68">
        <f>'Krankenhausbehandlungen Bremen'!B14+'Krankenhausbehandlungen BHV'!B16</f>
        <v>43</v>
      </c>
      <c r="C14" s="68">
        <f>'Krankenhausbehandlungen Bremen'!C14+'Krankenhausbehandlungen BHV'!C16</f>
        <v>29</v>
      </c>
      <c r="D14" s="68">
        <f>'Krankenhausbehandlungen Bremen'!D14+'Krankenhausbehandlungen BHV'!D16</f>
        <v>14</v>
      </c>
      <c r="E14" s="68">
        <f>'Krankenhausbehandlungen Bremen'!E14+'Krankenhausbehandlungen BHV'!E16</f>
        <v>21</v>
      </c>
      <c r="F14" s="68">
        <f>'Krankenhausbehandlungen Bremen'!F14+'Krankenhausbehandlungen BHV'!F16</f>
        <v>11</v>
      </c>
      <c r="G14" s="68">
        <f>'Krankenhausbehandlungen Bremen'!G14+'Krankenhausbehandlungen BHV'!G16</f>
        <v>10</v>
      </c>
      <c r="H14" s="68">
        <f>'Krankenhausbehandlungen Bremen'!H14+'Krankenhausbehandlungen BHV'!H16</f>
        <v>15</v>
      </c>
      <c r="I14" s="68">
        <f>'Krankenhausbehandlungen Bremen'!I14+'Krankenhausbehandlungen BHV'!I16</f>
        <v>8</v>
      </c>
      <c r="J14" s="69">
        <f>'Krankenhausbehandlungen Bremen'!J14+'Krankenhausbehandlungen BHV'!J16</f>
        <v>7</v>
      </c>
    </row>
    <row r="15" spans="1:10" x14ac:dyDescent="0.25">
      <c r="A15" s="16">
        <v>43933</v>
      </c>
      <c r="B15" s="68">
        <f>'Krankenhausbehandlungen Bremen'!B15+'Krankenhausbehandlungen BHV'!B17</f>
        <v>42</v>
      </c>
      <c r="C15" s="68">
        <f>'Krankenhausbehandlungen Bremen'!C15+'Krankenhausbehandlungen BHV'!C17</f>
        <v>25</v>
      </c>
      <c r="D15" s="68">
        <f>'Krankenhausbehandlungen Bremen'!D15+'Krankenhausbehandlungen BHV'!D17</f>
        <v>17</v>
      </c>
      <c r="E15" s="68">
        <f>'Krankenhausbehandlungen Bremen'!E15+'Krankenhausbehandlungen BHV'!E17</f>
        <v>19</v>
      </c>
      <c r="F15" s="68">
        <f>'Krankenhausbehandlungen Bremen'!F15+'Krankenhausbehandlungen BHV'!F17</f>
        <v>9</v>
      </c>
      <c r="G15" s="68">
        <f>'Krankenhausbehandlungen Bremen'!G15+'Krankenhausbehandlungen BHV'!G17</f>
        <v>10</v>
      </c>
      <c r="H15" s="68">
        <f>'Krankenhausbehandlungen Bremen'!H15+'Krankenhausbehandlungen BHV'!H17</f>
        <v>14</v>
      </c>
      <c r="I15" s="68">
        <f>'Krankenhausbehandlungen Bremen'!I15+'Krankenhausbehandlungen BHV'!I17</f>
        <v>7</v>
      </c>
      <c r="J15" s="69">
        <f>'Krankenhausbehandlungen Bremen'!J15+'Krankenhausbehandlungen BHV'!J17</f>
        <v>7</v>
      </c>
    </row>
    <row r="16" spans="1:10" x14ac:dyDescent="0.25">
      <c r="A16" s="16">
        <v>43934</v>
      </c>
      <c r="B16" s="68">
        <f>'Krankenhausbehandlungen Bremen'!B16+'Krankenhausbehandlungen BHV'!B18</f>
        <v>59</v>
      </c>
      <c r="C16" s="68">
        <f>'Krankenhausbehandlungen Bremen'!C16+'Krankenhausbehandlungen BHV'!C18</f>
        <v>26</v>
      </c>
      <c r="D16" s="68">
        <f>'Krankenhausbehandlungen Bremen'!D16+'Krankenhausbehandlungen BHV'!D18</f>
        <v>33</v>
      </c>
      <c r="E16" s="68">
        <f>'Krankenhausbehandlungen Bremen'!E16+'Krankenhausbehandlungen BHV'!E18</f>
        <v>15</v>
      </c>
      <c r="F16" s="68">
        <f>'Krankenhausbehandlungen Bremen'!F16+'Krankenhausbehandlungen BHV'!F18</f>
        <v>9</v>
      </c>
      <c r="G16" s="68">
        <f>'Krankenhausbehandlungen Bremen'!G16+'Krankenhausbehandlungen BHV'!G18</f>
        <v>6</v>
      </c>
      <c r="H16" s="68">
        <f>'Krankenhausbehandlungen Bremen'!H16+'Krankenhausbehandlungen BHV'!H18</f>
        <v>12</v>
      </c>
      <c r="I16" s="68">
        <f>'Krankenhausbehandlungen Bremen'!I16+'Krankenhausbehandlungen BHV'!I18</f>
        <v>8</v>
      </c>
      <c r="J16" s="69">
        <f>'Krankenhausbehandlungen Bremen'!J16+'Krankenhausbehandlungen BHV'!J18</f>
        <v>4</v>
      </c>
    </row>
    <row r="17" spans="1:10" x14ac:dyDescent="0.25">
      <c r="A17" s="16">
        <v>43935</v>
      </c>
      <c r="B17" s="68">
        <f>'Krankenhausbehandlungen Bremen'!B17+'Krankenhausbehandlungen BHV'!B19</f>
        <v>37</v>
      </c>
      <c r="C17" s="68">
        <f>'Krankenhausbehandlungen Bremen'!C17+'Krankenhausbehandlungen BHV'!C19</f>
        <v>27</v>
      </c>
      <c r="D17" s="68">
        <f>'Krankenhausbehandlungen Bremen'!D17+'Krankenhausbehandlungen BHV'!D19</f>
        <v>10</v>
      </c>
      <c r="E17" s="68">
        <f>'Krankenhausbehandlungen Bremen'!E17+'Krankenhausbehandlungen BHV'!E19</f>
        <v>11</v>
      </c>
      <c r="F17" s="68">
        <f>'Krankenhausbehandlungen Bremen'!F17+'Krankenhausbehandlungen BHV'!F19</f>
        <v>10</v>
      </c>
      <c r="G17" s="68">
        <f>'Krankenhausbehandlungen Bremen'!G17+'Krankenhausbehandlungen BHV'!G19</f>
        <v>1</v>
      </c>
      <c r="H17" s="68">
        <f>'Krankenhausbehandlungen Bremen'!H17+'Krankenhausbehandlungen BHV'!H19</f>
        <v>7</v>
      </c>
      <c r="I17" s="68">
        <f>'Krankenhausbehandlungen Bremen'!I17+'Krankenhausbehandlungen BHV'!I19</f>
        <v>6</v>
      </c>
      <c r="J17" s="69">
        <f>'Krankenhausbehandlungen Bremen'!J17+'Krankenhausbehandlungen BHV'!J19</f>
        <v>1</v>
      </c>
    </row>
    <row r="18" spans="1:10" x14ac:dyDescent="0.25">
      <c r="A18" s="16">
        <v>43936</v>
      </c>
      <c r="B18" s="68">
        <f>'Krankenhausbehandlungen Bremen'!B18+'Krankenhausbehandlungen BHV'!B20</f>
        <v>39</v>
      </c>
      <c r="C18" s="68">
        <f>'Krankenhausbehandlungen Bremen'!C18+'Krankenhausbehandlungen BHV'!C20</f>
        <v>29</v>
      </c>
      <c r="D18" s="68">
        <f>'Krankenhausbehandlungen Bremen'!D18+'Krankenhausbehandlungen BHV'!D20</f>
        <v>10</v>
      </c>
      <c r="E18" s="68">
        <f>'Krankenhausbehandlungen Bremen'!E18+'Krankenhausbehandlungen BHV'!E20</f>
        <v>21</v>
      </c>
      <c r="F18" s="68">
        <f>'Krankenhausbehandlungen Bremen'!F18+'Krankenhausbehandlungen BHV'!F20</f>
        <v>15</v>
      </c>
      <c r="G18" s="68">
        <f>'Krankenhausbehandlungen Bremen'!G18+'Krankenhausbehandlungen BHV'!G20</f>
        <v>6</v>
      </c>
      <c r="H18" s="68">
        <f>'Krankenhausbehandlungen Bremen'!H18+'Krankenhausbehandlungen BHV'!H20</f>
        <v>11</v>
      </c>
      <c r="I18" s="68">
        <f>'Krankenhausbehandlungen Bremen'!I18+'Krankenhausbehandlungen BHV'!I20</f>
        <v>7</v>
      </c>
      <c r="J18" s="69">
        <f>'Krankenhausbehandlungen Bremen'!J18+'Krankenhausbehandlungen BHV'!J20</f>
        <v>4</v>
      </c>
    </row>
    <row r="19" spans="1:10" x14ac:dyDescent="0.25">
      <c r="A19" s="16">
        <v>43937</v>
      </c>
      <c r="B19" s="68">
        <f>'Krankenhausbehandlungen Bremen'!B19+'Krankenhausbehandlungen BHV'!B21</f>
        <v>37</v>
      </c>
      <c r="C19" s="68">
        <f>'Krankenhausbehandlungen Bremen'!C19+'Krankenhausbehandlungen BHV'!C21</f>
        <v>30</v>
      </c>
      <c r="D19" s="68">
        <f>'Krankenhausbehandlungen Bremen'!D19+'Krankenhausbehandlungen BHV'!D21</f>
        <v>17</v>
      </c>
      <c r="E19" s="68">
        <f>'Krankenhausbehandlungen Bremen'!E19+'Krankenhausbehandlungen BHV'!E21</f>
        <v>17</v>
      </c>
      <c r="F19" s="68">
        <f>'Krankenhausbehandlungen Bremen'!F19+'Krankenhausbehandlungen BHV'!F21</f>
        <v>13</v>
      </c>
      <c r="G19" s="68">
        <f>'Krankenhausbehandlungen Bremen'!G19+'Krankenhausbehandlungen BHV'!G21</f>
        <v>4</v>
      </c>
      <c r="H19" s="68">
        <f>'Krankenhausbehandlungen Bremen'!H19+'Krankenhausbehandlungen BHV'!H21</f>
        <v>11</v>
      </c>
      <c r="I19" s="68">
        <f>'Krankenhausbehandlungen Bremen'!I19+'Krankenhausbehandlungen BHV'!I21</f>
        <v>7</v>
      </c>
      <c r="J19" s="69">
        <f>'Krankenhausbehandlungen Bremen'!J19+'Krankenhausbehandlungen BHV'!J21</f>
        <v>4</v>
      </c>
    </row>
    <row r="20" spans="1:10" x14ac:dyDescent="0.25">
      <c r="A20" s="16">
        <v>43938</v>
      </c>
      <c r="B20" s="68">
        <f>'Krankenhausbehandlungen Bremen'!B20+'Krankenhausbehandlungen BHV'!B22</f>
        <v>42</v>
      </c>
      <c r="C20" s="68">
        <f>'Krankenhausbehandlungen Bremen'!C20+'Krankenhausbehandlungen BHV'!C22</f>
        <v>31</v>
      </c>
      <c r="D20" s="68">
        <f>'Krankenhausbehandlungen Bremen'!D20+'Krankenhausbehandlungen BHV'!D22</f>
        <v>11</v>
      </c>
      <c r="E20" s="68">
        <f>'Krankenhausbehandlungen Bremen'!E20+'Krankenhausbehandlungen BHV'!E22</f>
        <v>16</v>
      </c>
      <c r="F20" s="68">
        <f>'Krankenhausbehandlungen Bremen'!F20+'Krankenhausbehandlungen BHV'!F22</f>
        <v>12</v>
      </c>
      <c r="G20" s="68">
        <f>'Krankenhausbehandlungen Bremen'!G20+'Krankenhausbehandlungen BHV'!G22</f>
        <v>4</v>
      </c>
      <c r="H20" s="68">
        <f>'Krankenhausbehandlungen Bremen'!H20+'Krankenhausbehandlungen BHV'!H22</f>
        <v>10</v>
      </c>
      <c r="I20" s="68">
        <f>'Krankenhausbehandlungen Bremen'!I20+'Krankenhausbehandlungen BHV'!I22</f>
        <v>7</v>
      </c>
      <c r="J20" s="69">
        <f>'Krankenhausbehandlungen Bremen'!J20+'Krankenhausbehandlungen BHV'!J22</f>
        <v>3</v>
      </c>
    </row>
    <row r="21" spans="1:10" x14ac:dyDescent="0.25">
      <c r="A21" s="16">
        <v>43939</v>
      </c>
      <c r="B21" s="68">
        <f>'Krankenhausbehandlungen Bremen'!B21+'Krankenhausbehandlungen BHV'!B23</f>
        <v>41</v>
      </c>
      <c r="C21" s="68">
        <f>'Krankenhausbehandlungen Bremen'!C21+'Krankenhausbehandlungen BHV'!C23</f>
        <v>31</v>
      </c>
      <c r="D21" s="68">
        <f>'Krankenhausbehandlungen Bremen'!D21+'Krankenhausbehandlungen BHV'!D23</f>
        <v>10</v>
      </c>
      <c r="E21" s="68">
        <f>'Krankenhausbehandlungen Bremen'!E21+'Krankenhausbehandlungen BHV'!E23</f>
        <v>13</v>
      </c>
      <c r="F21" s="68">
        <f>'Krankenhausbehandlungen Bremen'!F21+'Krankenhausbehandlungen BHV'!F23</f>
        <v>10</v>
      </c>
      <c r="G21" s="68">
        <f>'Krankenhausbehandlungen Bremen'!G21+'Krankenhausbehandlungen BHV'!G23</f>
        <v>3</v>
      </c>
      <c r="H21" s="68">
        <f>'Krankenhausbehandlungen Bremen'!H21+'Krankenhausbehandlungen BHV'!H23</f>
        <v>9</v>
      </c>
      <c r="I21" s="68">
        <f>'Krankenhausbehandlungen Bremen'!I21+'Krankenhausbehandlungen BHV'!I23</f>
        <v>7</v>
      </c>
      <c r="J21" s="69">
        <f>'Krankenhausbehandlungen Bremen'!J21+'Krankenhausbehandlungen BHV'!J23</f>
        <v>2</v>
      </c>
    </row>
    <row r="22" spans="1:10" x14ac:dyDescent="0.25">
      <c r="A22" s="16">
        <v>43940</v>
      </c>
      <c r="B22" s="68">
        <f>'Krankenhausbehandlungen Bremen'!B22+'Krankenhausbehandlungen BHV'!B24</f>
        <v>42</v>
      </c>
      <c r="C22" s="68">
        <f>'Krankenhausbehandlungen Bremen'!C22+'Krankenhausbehandlungen BHV'!C24</f>
        <v>33</v>
      </c>
      <c r="D22" s="68">
        <f>'Krankenhausbehandlungen Bremen'!D22+'Krankenhausbehandlungen BHV'!D24</f>
        <v>9</v>
      </c>
      <c r="E22" s="68">
        <f>'Krankenhausbehandlungen Bremen'!E22+'Krankenhausbehandlungen BHV'!E24</f>
        <v>13</v>
      </c>
      <c r="F22" s="68">
        <f>'Krankenhausbehandlungen Bremen'!F22+'Krankenhausbehandlungen BHV'!F24</f>
        <v>10</v>
      </c>
      <c r="G22" s="68">
        <f>'Krankenhausbehandlungen Bremen'!G22+'Krankenhausbehandlungen BHV'!G24</f>
        <v>3</v>
      </c>
      <c r="H22" s="68">
        <f>'Krankenhausbehandlungen Bremen'!H22+'Krankenhausbehandlungen BHV'!H24</f>
        <v>9</v>
      </c>
      <c r="I22" s="68">
        <f>'Krankenhausbehandlungen Bremen'!I22+'Krankenhausbehandlungen BHV'!I24</f>
        <v>7</v>
      </c>
      <c r="J22" s="69">
        <f>'Krankenhausbehandlungen Bremen'!J22+'Krankenhausbehandlungen BHV'!J24</f>
        <v>2</v>
      </c>
    </row>
    <row r="23" spans="1:10" x14ac:dyDescent="0.25">
      <c r="A23" s="16">
        <v>43941</v>
      </c>
      <c r="B23" s="68">
        <f>'Krankenhausbehandlungen Bremen'!B23+'Krankenhausbehandlungen BHV'!B25</f>
        <v>41</v>
      </c>
      <c r="C23" s="68">
        <f>'Krankenhausbehandlungen Bremen'!C23+'Krankenhausbehandlungen BHV'!C25</f>
        <v>34</v>
      </c>
      <c r="D23" s="68">
        <f>'Krankenhausbehandlungen Bremen'!D23+'Krankenhausbehandlungen BHV'!D25</f>
        <v>7</v>
      </c>
      <c r="E23" s="68">
        <f>'Krankenhausbehandlungen Bremen'!E23+'Krankenhausbehandlungen BHV'!E25</f>
        <v>13</v>
      </c>
      <c r="F23" s="68">
        <f>'Krankenhausbehandlungen Bremen'!F23+'Krankenhausbehandlungen BHV'!F25</f>
        <v>10</v>
      </c>
      <c r="G23" s="68">
        <f>'Krankenhausbehandlungen Bremen'!G23+'Krankenhausbehandlungen BHV'!G25</f>
        <v>3</v>
      </c>
      <c r="H23" s="68">
        <f>'Krankenhausbehandlungen Bremen'!H23+'Krankenhausbehandlungen BHV'!H25</f>
        <v>9</v>
      </c>
      <c r="I23" s="68">
        <f>'Krankenhausbehandlungen Bremen'!I23+'Krankenhausbehandlungen BHV'!I25</f>
        <v>7</v>
      </c>
      <c r="J23" s="69">
        <f>'Krankenhausbehandlungen Bremen'!J23+'Krankenhausbehandlungen BHV'!J25</f>
        <v>2</v>
      </c>
    </row>
    <row r="24" spans="1:10" x14ac:dyDescent="0.25">
      <c r="A24" s="16">
        <v>43942</v>
      </c>
      <c r="B24" s="68">
        <f>'Krankenhausbehandlungen Bremen'!B24+'Krankenhausbehandlungen BHV'!B26</f>
        <v>42</v>
      </c>
      <c r="C24" s="68">
        <f>'Krankenhausbehandlungen Bremen'!C24+'Krankenhausbehandlungen BHV'!C26</f>
        <v>34</v>
      </c>
      <c r="D24" s="68">
        <f>'Krankenhausbehandlungen Bremen'!D24+'Krankenhausbehandlungen BHV'!D26</f>
        <v>8</v>
      </c>
      <c r="E24" s="68">
        <f>'Krankenhausbehandlungen Bremen'!E24+'Krankenhausbehandlungen BHV'!E26</f>
        <v>11</v>
      </c>
      <c r="F24" s="68">
        <f>'Krankenhausbehandlungen Bremen'!F24+'Krankenhausbehandlungen BHV'!F26</f>
        <v>9</v>
      </c>
      <c r="G24" s="68">
        <f>'Krankenhausbehandlungen Bremen'!G24+'Krankenhausbehandlungen BHV'!G26</f>
        <v>2</v>
      </c>
      <c r="H24" s="68">
        <f>'Krankenhausbehandlungen Bremen'!H24+'Krankenhausbehandlungen BHV'!H26</f>
        <v>8</v>
      </c>
      <c r="I24" s="68">
        <f>'Krankenhausbehandlungen Bremen'!I24+'Krankenhausbehandlungen BHV'!I26</f>
        <v>7</v>
      </c>
      <c r="J24" s="69">
        <f>'Krankenhausbehandlungen Bremen'!J24+'Krankenhausbehandlungen BHV'!J26</f>
        <v>1</v>
      </c>
    </row>
    <row r="25" spans="1:10" x14ac:dyDescent="0.25">
      <c r="A25" s="16">
        <v>43943</v>
      </c>
      <c r="B25" s="68">
        <f>'Krankenhausbehandlungen Bremen'!B25+'Krankenhausbehandlungen BHV'!B27</f>
        <v>43</v>
      </c>
      <c r="C25" s="68">
        <f>'Krankenhausbehandlungen Bremen'!C25+'Krankenhausbehandlungen BHV'!C27</f>
        <v>34</v>
      </c>
      <c r="D25" s="68">
        <f>'Krankenhausbehandlungen Bremen'!D25+'Krankenhausbehandlungen BHV'!D27</f>
        <v>9</v>
      </c>
      <c r="E25" s="68">
        <f>'Krankenhausbehandlungen Bremen'!E25+'Krankenhausbehandlungen BHV'!E27</f>
        <v>9</v>
      </c>
      <c r="F25" s="68">
        <f>'Krankenhausbehandlungen Bremen'!F25+'Krankenhausbehandlungen BHV'!F27</f>
        <v>7</v>
      </c>
      <c r="G25" s="68">
        <f>'Krankenhausbehandlungen Bremen'!G25+'Krankenhausbehandlungen BHV'!G27</f>
        <v>2</v>
      </c>
      <c r="H25" s="68">
        <f>'Krankenhausbehandlungen Bremen'!H25+'Krankenhausbehandlungen BHV'!H27</f>
        <v>8</v>
      </c>
      <c r="I25" s="68">
        <f>'Krankenhausbehandlungen Bremen'!I25+'Krankenhausbehandlungen BHV'!I27</f>
        <v>6</v>
      </c>
      <c r="J25" s="69">
        <f>'Krankenhausbehandlungen Bremen'!J25+'Krankenhausbehandlungen BHV'!J27</f>
        <v>2</v>
      </c>
    </row>
    <row r="26" spans="1:10" x14ac:dyDescent="0.25">
      <c r="A26" s="16">
        <v>43944</v>
      </c>
      <c r="B26" s="68">
        <f>'Krankenhausbehandlungen Bremen'!B26+'Krankenhausbehandlungen BHV'!B28</f>
        <v>52</v>
      </c>
      <c r="C26" s="68">
        <f>'Krankenhausbehandlungen Bremen'!C26+'Krankenhausbehandlungen BHV'!C28</f>
        <v>42</v>
      </c>
      <c r="D26" s="68">
        <f>'Krankenhausbehandlungen Bremen'!D26+'Krankenhausbehandlungen BHV'!D28</f>
        <v>10</v>
      </c>
      <c r="E26" s="68">
        <f>'Krankenhausbehandlungen Bremen'!E26+'Krankenhausbehandlungen BHV'!E28</f>
        <v>8</v>
      </c>
      <c r="F26" s="68">
        <f>'Krankenhausbehandlungen Bremen'!F26+'Krankenhausbehandlungen BHV'!F28</f>
        <v>5</v>
      </c>
      <c r="G26" s="68">
        <f>'Krankenhausbehandlungen Bremen'!G26+'Krankenhausbehandlungen BHV'!G28</f>
        <v>3</v>
      </c>
      <c r="H26" s="68">
        <f>'Krankenhausbehandlungen Bremen'!H26+'Krankenhausbehandlungen BHV'!H28</f>
        <v>7</v>
      </c>
      <c r="I26" s="68">
        <f>'Krankenhausbehandlungen Bremen'!I26+'Krankenhausbehandlungen BHV'!I28</f>
        <v>5</v>
      </c>
      <c r="J26" s="69">
        <f>'Krankenhausbehandlungen Bremen'!J26+'Krankenhausbehandlungen BHV'!J28</f>
        <v>2</v>
      </c>
    </row>
    <row r="27" spans="1:10" x14ac:dyDescent="0.25">
      <c r="A27" s="16">
        <v>43945</v>
      </c>
      <c r="B27" s="68">
        <f>'Krankenhausbehandlungen Bremen'!B27+'Krankenhausbehandlungen BHV'!B29</f>
        <v>55</v>
      </c>
      <c r="C27" s="68">
        <f>'Krankenhausbehandlungen Bremen'!C27+'Krankenhausbehandlungen BHV'!C29</f>
        <v>47</v>
      </c>
      <c r="D27" s="68">
        <f>'Krankenhausbehandlungen Bremen'!D27+'Krankenhausbehandlungen BHV'!D29</f>
        <v>8</v>
      </c>
      <c r="E27" s="68">
        <f>'Krankenhausbehandlungen Bremen'!E27+'Krankenhausbehandlungen BHV'!E29</f>
        <v>10</v>
      </c>
      <c r="F27" s="68">
        <f>'Krankenhausbehandlungen Bremen'!F27+'Krankenhausbehandlungen BHV'!F29</f>
        <v>8</v>
      </c>
      <c r="G27" s="68">
        <f>'Krankenhausbehandlungen Bremen'!G27+'Krankenhausbehandlungen BHV'!G29</f>
        <v>2</v>
      </c>
      <c r="H27" s="68">
        <f>'Krankenhausbehandlungen Bremen'!H27+'Krankenhausbehandlungen BHV'!H29</f>
        <v>6</v>
      </c>
      <c r="I27" s="68">
        <f>'Krankenhausbehandlungen Bremen'!I27+'Krankenhausbehandlungen BHV'!I29</f>
        <v>5</v>
      </c>
      <c r="J27" s="69">
        <f>'Krankenhausbehandlungen Bremen'!J27+'Krankenhausbehandlungen BHV'!J29</f>
        <v>1</v>
      </c>
    </row>
    <row r="28" spans="1:10" x14ac:dyDescent="0.25">
      <c r="A28" s="16">
        <v>43946</v>
      </c>
      <c r="B28" s="68">
        <f>'Krankenhausbehandlungen Bremen'!B28+'Krankenhausbehandlungen BHV'!B30</f>
        <v>45</v>
      </c>
      <c r="C28" s="68">
        <f>'Krankenhausbehandlungen Bremen'!C28+'Krankenhausbehandlungen BHV'!C30</f>
        <v>38</v>
      </c>
      <c r="D28" s="68">
        <f>'Krankenhausbehandlungen Bremen'!D28+'Krankenhausbehandlungen BHV'!D30</f>
        <v>7</v>
      </c>
      <c r="E28" s="68">
        <f>'Krankenhausbehandlungen Bremen'!E28+'Krankenhausbehandlungen BHV'!E30</f>
        <v>9</v>
      </c>
      <c r="F28" s="68">
        <f>'Krankenhausbehandlungen Bremen'!F28+'Krankenhausbehandlungen BHV'!F30</f>
        <v>7</v>
      </c>
      <c r="G28" s="68">
        <f>'Krankenhausbehandlungen Bremen'!G28+'Krankenhausbehandlungen BHV'!G30</f>
        <v>2</v>
      </c>
      <c r="H28" s="68">
        <f>'Krankenhausbehandlungen Bremen'!H28+'Krankenhausbehandlungen BHV'!H30</f>
        <v>6</v>
      </c>
      <c r="I28" s="68">
        <f>'Krankenhausbehandlungen Bremen'!I28+'Krankenhausbehandlungen BHV'!I30</f>
        <v>5</v>
      </c>
      <c r="J28" s="69">
        <f>'Krankenhausbehandlungen Bremen'!J28+'Krankenhausbehandlungen BHV'!J30</f>
        <v>1</v>
      </c>
    </row>
    <row r="29" spans="1:10" x14ac:dyDescent="0.25">
      <c r="A29" s="16">
        <v>43947</v>
      </c>
      <c r="B29" s="68">
        <f>'Krankenhausbehandlungen Bremen'!B29+'Krankenhausbehandlungen BHV'!B31</f>
        <v>48</v>
      </c>
      <c r="C29" s="68">
        <f>'Krankenhausbehandlungen Bremen'!C29+'Krankenhausbehandlungen BHV'!C31</f>
        <v>38</v>
      </c>
      <c r="D29" s="68">
        <f>'Krankenhausbehandlungen Bremen'!D29+'Krankenhausbehandlungen BHV'!D31</f>
        <v>10</v>
      </c>
      <c r="E29" s="68">
        <f>'Krankenhausbehandlungen Bremen'!E29+'Krankenhausbehandlungen BHV'!E31</f>
        <v>11</v>
      </c>
      <c r="F29" s="68">
        <f>'Krankenhausbehandlungen Bremen'!F29+'Krankenhausbehandlungen BHV'!F31</f>
        <v>8</v>
      </c>
      <c r="G29" s="68">
        <f>'Krankenhausbehandlungen Bremen'!G29+'Krankenhausbehandlungen BHV'!G31</f>
        <v>3</v>
      </c>
      <c r="H29" s="68">
        <f>'Krankenhausbehandlungen Bremen'!H29+'Krankenhausbehandlungen BHV'!H31</f>
        <v>7</v>
      </c>
      <c r="I29" s="68">
        <f>'Krankenhausbehandlungen Bremen'!I29+'Krankenhausbehandlungen BHV'!I31</f>
        <v>6</v>
      </c>
      <c r="J29" s="69">
        <f>'Krankenhausbehandlungen Bremen'!J29+'Krankenhausbehandlungen BHV'!J31</f>
        <v>1</v>
      </c>
    </row>
    <row r="30" spans="1:10" x14ac:dyDescent="0.25">
      <c r="A30" s="16">
        <v>43948</v>
      </c>
      <c r="B30" s="68">
        <f>'Krankenhausbehandlungen Bremen'!B30+'Krankenhausbehandlungen BHV'!B32</f>
        <v>56</v>
      </c>
      <c r="C30" s="68">
        <f>'Krankenhausbehandlungen Bremen'!C30+'Krankenhausbehandlungen BHV'!C32</f>
        <v>46</v>
      </c>
      <c r="D30" s="68">
        <f>'Krankenhausbehandlungen Bremen'!D30+'Krankenhausbehandlungen BHV'!D32</f>
        <v>10</v>
      </c>
      <c r="E30" s="68">
        <f>'Krankenhausbehandlungen Bremen'!E30+'Krankenhausbehandlungen BHV'!E32</f>
        <v>11</v>
      </c>
      <c r="F30" s="68">
        <f>'Krankenhausbehandlungen Bremen'!F30+'Krankenhausbehandlungen BHV'!F32</f>
        <v>8</v>
      </c>
      <c r="G30" s="68">
        <f>'Krankenhausbehandlungen Bremen'!G30+'Krankenhausbehandlungen BHV'!G32</f>
        <v>3</v>
      </c>
      <c r="H30" s="68">
        <f>'Krankenhausbehandlungen Bremen'!H30+'Krankenhausbehandlungen BHV'!H32</f>
        <v>8</v>
      </c>
      <c r="I30" s="68">
        <f>'Krankenhausbehandlungen Bremen'!I30+'Krankenhausbehandlungen BHV'!I32</f>
        <v>7</v>
      </c>
      <c r="J30" s="69">
        <f>'Krankenhausbehandlungen Bremen'!J30+'Krankenhausbehandlungen BHV'!J32</f>
        <v>1</v>
      </c>
    </row>
    <row r="31" spans="1:10" x14ac:dyDescent="0.25">
      <c r="A31" s="16">
        <v>43949</v>
      </c>
      <c r="B31" s="68">
        <f>'Krankenhausbehandlungen Bremen'!B31+'Krankenhausbehandlungen BHV'!B33</f>
        <v>65</v>
      </c>
      <c r="C31" s="68">
        <f>'Krankenhausbehandlungen Bremen'!C31+'Krankenhausbehandlungen BHV'!C33</f>
        <v>51</v>
      </c>
      <c r="D31" s="68">
        <f>'Krankenhausbehandlungen Bremen'!D31+'Krankenhausbehandlungen BHV'!D33</f>
        <v>14</v>
      </c>
      <c r="E31" s="68">
        <f>'Krankenhausbehandlungen Bremen'!E31+'Krankenhausbehandlungen BHV'!E33</f>
        <v>13</v>
      </c>
      <c r="F31" s="68">
        <f>'Krankenhausbehandlungen Bremen'!F31+'Krankenhausbehandlungen BHV'!F33</f>
        <v>9</v>
      </c>
      <c r="G31" s="68">
        <f>'Krankenhausbehandlungen Bremen'!G31+'Krankenhausbehandlungen BHV'!G33</f>
        <v>4</v>
      </c>
      <c r="H31" s="68">
        <f>'Krankenhausbehandlungen Bremen'!H31+'Krankenhausbehandlungen BHV'!H33</f>
        <v>9</v>
      </c>
      <c r="I31" s="68">
        <f>'Krankenhausbehandlungen Bremen'!I31+'Krankenhausbehandlungen BHV'!I33</f>
        <v>8</v>
      </c>
      <c r="J31" s="69">
        <f>'Krankenhausbehandlungen Bremen'!J31+'Krankenhausbehandlungen BHV'!J33</f>
        <v>1</v>
      </c>
    </row>
    <row r="32" spans="1:10" x14ac:dyDescent="0.25">
      <c r="A32" s="16">
        <v>43950</v>
      </c>
      <c r="B32" s="68">
        <f>'Krankenhausbehandlungen Bremen'!B32+'Krankenhausbehandlungen BHV'!B34</f>
        <v>61</v>
      </c>
      <c r="C32" s="68">
        <f>'Krankenhausbehandlungen Bremen'!C32+'Krankenhausbehandlungen BHV'!C34</f>
        <v>49</v>
      </c>
      <c r="D32" s="68">
        <f>'Krankenhausbehandlungen Bremen'!D32+'Krankenhausbehandlungen BHV'!D34</f>
        <v>12</v>
      </c>
      <c r="E32" s="68">
        <f>'Krankenhausbehandlungen Bremen'!E32+'Krankenhausbehandlungen BHV'!E34</f>
        <v>14</v>
      </c>
      <c r="F32" s="68">
        <f>'Krankenhausbehandlungen Bremen'!F32+'Krankenhausbehandlungen BHV'!F34</f>
        <v>12</v>
      </c>
      <c r="G32" s="68">
        <f>'Krankenhausbehandlungen Bremen'!G32+'Krankenhausbehandlungen BHV'!G34</f>
        <v>2</v>
      </c>
      <c r="H32" s="68">
        <f>'Krankenhausbehandlungen Bremen'!H32+'Krankenhausbehandlungen BHV'!H34</f>
        <v>9</v>
      </c>
      <c r="I32" s="68">
        <f>'Krankenhausbehandlungen Bremen'!I32+'Krankenhausbehandlungen BHV'!I34</f>
        <v>9</v>
      </c>
      <c r="J32" s="69">
        <f>'Krankenhausbehandlungen Bremen'!J32+'Krankenhausbehandlungen BHV'!J34</f>
        <v>0</v>
      </c>
    </row>
    <row r="33" spans="1:11" x14ac:dyDescent="0.25">
      <c r="A33" s="16">
        <v>43951</v>
      </c>
      <c r="B33" s="68">
        <f>'Krankenhausbehandlungen Bremen'!B33+'Krankenhausbehandlungen BHV'!B35</f>
        <v>57</v>
      </c>
      <c r="C33" s="68">
        <f>'Krankenhausbehandlungen Bremen'!C33+'Krankenhausbehandlungen BHV'!C35</f>
        <v>45</v>
      </c>
      <c r="D33" s="68">
        <f>'Krankenhausbehandlungen Bremen'!D33+'Krankenhausbehandlungen BHV'!D35</f>
        <v>12</v>
      </c>
      <c r="E33" s="68">
        <f>'Krankenhausbehandlungen Bremen'!E33+'Krankenhausbehandlungen BHV'!E35</f>
        <v>13</v>
      </c>
      <c r="F33" s="68">
        <f>'Krankenhausbehandlungen Bremen'!F33+'Krankenhausbehandlungen BHV'!F35</f>
        <v>11</v>
      </c>
      <c r="G33" s="68">
        <f>'Krankenhausbehandlungen Bremen'!G33+'Krankenhausbehandlungen BHV'!G35</f>
        <v>2</v>
      </c>
      <c r="H33" s="68">
        <f>'Krankenhausbehandlungen Bremen'!H33+'Krankenhausbehandlungen BHV'!H35</f>
        <v>8</v>
      </c>
      <c r="I33" s="68">
        <f>'Krankenhausbehandlungen Bremen'!I33+'Krankenhausbehandlungen BHV'!I35</f>
        <v>7</v>
      </c>
      <c r="J33" s="69">
        <f>'Krankenhausbehandlungen Bremen'!J33+'Krankenhausbehandlungen BHV'!J35</f>
        <v>1</v>
      </c>
    </row>
    <row r="34" spans="1:11" x14ac:dyDescent="0.25">
      <c r="A34" s="16">
        <v>43952</v>
      </c>
      <c r="B34" s="68">
        <f>'Krankenhausbehandlungen Bremen'!B34+'Krankenhausbehandlungen BHV'!B36</f>
        <v>56</v>
      </c>
      <c r="C34" s="68">
        <f>'Krankenhausbehandlungen Bremen'!C34+'Krankenhausbehandlungen BHV'!C36</f>
        <v>44</v>
      </c>
      <c r="D34" s="68">
        <f>'Krankenhausbehandlungen Bremen'!D34+'Krankenhausbehandlungen BHV'!D36</f>
        <v>12</v>
      </c>
      <c r="E34" s="68">
        <f>'Krankenhausbehandlungen Bremen'!E34+'Krankenhausbehandlungen BHV'!E36</f>
        <v>14</v>
      </c>
      <c r="F34" s="68">
        <f>'Krankenhausbehandlungen Bremen'!F34+'Krankenhausbehandlungen BHV'!F36</f>
        <v>12</v>
      </c>
      <c r="G34" s="68">
        <f>'Krankenhausbehandlungen Bremen'!G34+'Krankenhausbehandlungen BHV'!G36</f>
        <v>2</v>
      </c>
      <c r="H34" s="68">
        <f>'Krankenhausbehandlungen Bremen'!H34+'Krankenhausbehandlungen BHV'!H36</f>
        <v>8</v>
      </c>
      <c r="I34" s="68">
        <f>'Krankenhausbehandlungen Bremen'!I34+'Krankenhausbehandlungen BHV'!I36</f>
        <v>7</v>
      </c>
      <c r="J34" s="69">
        <f>'Krankenhausbehandlungen Bremen'!J34+'Krankenhausbehandlungen BHV'!J36</f>
        <v>1</v>
      </c>
      <c r="K34" s="2"/>
    </row>
    <row r="35" spans="1:11" x14ac:dyDescent="0.25">
      <c r="A35" s="16">
        <v>43953</v>
      </c>
      <c r="B35" s="68">
        <f>'Krankenhausbehandlungen Bremen'!B35+'Krankenhausbehandlungen BHV'!B37</f>
        <v>57</v>
      </c>
      <c r="C35" s="68">
        <f>'Krankenhausbehandlungen Bremen'!C35+'Krankenhausbehandlungen BHV'!C37</f>
        <v>44</v>
      </c>
      <c r="D35" s="68">
        <f>'Krankenhausbehandlungen Bremen'!D35+'Krankenhausbehandlungen BHV'!D37</f>
        <v>13</v>
      </c>
      <c r="E35" s="68">
        <f>'Krankenhausbehandlungen Bremen'!E35+'Krankenhausbehandlungen BHV'!E37</f>
        <v>14</v>
      </c>
      <c r="F35" s="68">
        <f>'Krankenhausbehandlungen Bremen'!F35+'Krankenhausbehandlungen BHV'!F37</f>
        <v>12</v>
      </c>
      <c r="G35" s="68">
        <f>'Krankenhausbehandlungen Bremen'!G35+'Krankenhausbehandlungen BHV'!G37</f>
        <v>2</v>
      </c>
      <c r="H35" s="68">
        <f>'Krankenhausbehandlungen Bremen'!H35+'Krankenhausbehandlungen BHV'!H37</f>
        <v>8</v>
      </c>
      <c r="I35" s="68">
        <f>'Krankenhausbehandlungen Bremen'!I35+'Krankenhausbehandlungen BHV'!I37</f>
        <v>7</v>
      </c>
      <c r="J35" s="69">
        <f>'Krankenhausbehandlungen Bremen'!J35+'Krankenhausbehandlungen BHV'!J37</f>
        <v>1</v>
      </c>
    </row>
    <row r="36" spans="1:11" x14ac:dyDescent="0.25">
      <c r="A36" s="16">
        <v>43954</v>
      </c>
      <c r="B36" s="68">
        <f>'Krankenhausbehandlungen Bremen'!B36+'Krankenhausbehandlungen BHV'!B38</f>
        <v>57</v>
      </c>
      <c r="C36" s="68">
        <f>'Krankenhausbehandlungen Bremen'!C36+'Krankenhausbehandlungen BHV'!C38</f>
        <v>44</v>
      </c>
      <c r="D36" s="68">
        <f>'Krankenhausbehandlungen Bremen'!D36+'Krankenhausbehandlungen BHV'!D38</f>
        <v>13</v>
      </c>
      <c r="E36" s="68">
        <f>'Krankenhausbehandlungen Bremen'!E36+'Krankenhausbehandlungen BHV'!E38</f>
        <v>11</v>
      </c>
      <c r="F36" s="68">
        <f>'Krankenhausbehandlungen Bremen'!F36+'Krankenhausbehandlungen BHV'!F38</f>
        <v>9</v>
      </c>
      <c r="G36" s="68">
        <f>'Krankenhausbehandlungen Bremen'!G36+'Krankenhausbehandlungen BHV'!G38</f>
        <v>2</v>
      </c>
      <c r="H36" s="68">
        <f>'Krankenhausbehandlungen Bremen'!H36+'Krankenhausbehandlungen BHV'!H38</f>
        <v>7</v>
      </c>
      <c r="I36" s="68">
        <f>'Krankenhausbehandlungen Bremen'!I36+'Krankenhausbehandlungen BHV'!I38</f>
        <v>6</v>
      </c>
      <c r="J36" s="69">
        <f>'Krankenhausbehandlungen Bremen'!J36+'Krankenhausbehandlungen BHV'!J38</f>
        <v>1</v>
      </c>
    </row>
    <row r="37" spans="1:11" x14ac:dyDescent="0.25">
      <c r="A37" s="16">
        <v>43955</v>
      </c>
      <c r="B37" s="68">
        <f>'Krankenhausbehandlungen Bremen'!B37+'Krankenhausbehandlungen BHV'!B39</f>
        <v>56</v>
      </c>
      <c r="C37" s="68">
        <f>'Krankenhausbehandlungen Bremen'!C37+'Krankenhausbehandlungen BHV'!C39</f>
        <v>44</v>
      </c>
      <c r="D37" s="68">
        <f>'Krankenhausbehandlungen Bremen'!D37+'Krankenhausbehandlungen BHV'!D39</f>
        <v>12</v>
      </c>
      <c r="E37" s="68">
        <f>'Krankenhausbehandlungen Bremen'!E37+'Krankenhausbehandlungen BHV'!E39</f>
        <v>7</v>
      </c>
      <c r="F37" s="68">
        <f>'Krankenhausbehandlungen Bremen'!F37+'Krankenhausbehandlungen BHV'!F39</f>
        <v>6</v>
      </c>
      <c r="G37" s="68">
        <f>'Krankenhausbehandlungen Bremen'!G37+'Krankenhausbehandlungen BHV'!G39</f>
        <v>1</v>
      </c>
      <c r="H37" s="68">
        <f>'Krankenhausbehandlungen Bremen'!H37+'Krankenhausbehandlungen BHV'!H39</f>
        <v>6</v>
      </c>
      <c r="I37" s="68">
        <f>'Krankenhausbehandlungen Bremen'!I37+'Krankenhausbehandlungen BHV'!I39</f>
        <v>5</v>
      </c>
      <c r="J37" s="69">
        <f>'Krankenhausbehandlungen Bremen'!J37+'Krankenhausbehandlungen BHV'!J39</f>
        <v>1</v>
      </c>
    </row>
    <row r="38" spans="1:11" x14ac:dyDescent="0.25">
      <c r="A38" s="16">
        <v>43956</v>
      </c>
      <c r="B38" s="68">
        <f>'Krankenhausbehandlungen Bremen'!B38+'Krankenhausbehandlungen BHV'!B40</f>
        <v>52</v>
      </c>
      <c r="C38" s="68">
        <f>'Krankenhausbehandlungen Bremen'!C38+'Krankenhausbehandlungen BHV'!C40</f>
        <v>40</v>
      </c>
      <c r="D38" s="68">
        <f>'Krankenhausbehandlungen Bremen'!D38+'Krankenhausbehandlungen BHV'!D40</f>
        <v>12</v>
      </c>
      <c r="E38" s="68">
        <f>'Krankenhausbehandlungen Bremen'!E38+'Krankenhausbehandlungen BHV'!E40</f>
        <v>9</v>
      </c>
      <c r="F38" s="68">
        <f>'Krankenhausbehandlungen Bremen'!F38+'Krankenhausbehandlungen BHV'!F40</f>
        <v>8</v>
      </c>
      <c r="G38" s="68">
        <f>'Krankenhausbehandlungen Bremen'!G38+'Krankenhausbehandlungen BHV'!G40</f>
        <v>1</v>
      </c>
      <c r="H38" s="68">
        <f>'Krankenhausbehandlungen Bremen'!H38+'Krankenhausbehandlungen BHV'!H40</f>
        <v>7</v>
      </c>
      <c r="I38" s="68">
        <f>'Krankenhausbehandlungen Bremen'!I38+'Krankenhausbehandlungen BHV'!I40</f>
        <v>6</v>
      </c>
      <c r="J38" s="69">
        <f>'Krankenhausbehandlungen Bremen'!J38+'Krankenhausbehandlungen BHV'!J40</f>
        <v>1</v>
      </c>
    </row>
    <row r="39" spans="1:11" x14ac:dyDescent="0.25">
      <c r="A39" s="16">
        <v>43957</v>
      </c>
      <c r="B39" s="68">
        <f>'Krankenhausbehandlungen Bremen'!B39+'Krankenhausbehandlungen BHV'!B41</f>
        <v>56</v>
      </c>
      <c r="C39" s="68">
        <f>'Krankenhausbehandlungen Bremen'!C39+'Krankenhausbehandlungen BHV'!C41</f>
        <v>41</v>
      </c>
      <c r="D39" s="68">
        <f>'Krankenhausbehandlungen Bremen'!D39+'Krankenhausbehandlungen BHV'!D41</f>
        <v>15</v>
      </c>
      <c r="E39" s="68">
        <f>'Krankenhausbehandlungen Bremen'!E39+'Krankenhausbehandlungen BHV'!E41</f>
        <v>10</v>
      </c>
      <c r="F39" s="68">
        <f>'Krankenhausbehandlungen Bremen'!F39+'Krankenhausbehandlungen BHV'!F41</f>
        <v>8</v>
      </c>
      <c r="G39" s="68">
        <f>'Krankenhausbehandlungen Bremen'!G39+'Krankenhausbehandlungen BHV'!G41</f>
        <v>2</v>
      </c>
      <c r="H39" s="68">
        <f>'Krankenhausbehandlungen Bremen'!H39+'Krankenhausbehandlungen BHV'!H41</f>
        <v>7</v>
      </c>
      <c r="I39" s="68">
        <f>'Krankenhausbehandlungen Bremen'!I39+'Krankenhausbehandlungen BHV'!I41</f>
        <v>6</v>
      </c>
      <c r="J39" s="69">
        <f>'Krankenhausbehandlungen Bremen'!J39+'Krankenhausbehandlungen BHV'!J41</f>
        <v>1</v>
      </c>
    </row>
    <row r="40" spans="1:11" x14ac:dyDescent="0.25">
      <c r="A40" s="16">
        <v>43958</v>
      </c>
      <c r="B40" s="68">
        <f>'Krankenhausbehandlungen Bremen'!B40+'Krankenhausbehandlungen BHV'!B42</f>
        <v>56</v>
      </c>
      <c r="C40" s="68">
        <f>'Krankenhausbehandlungen Bremen'!C40+'Krankenhausbehandlungen BHV'!C42</f>
        <v>42</v>
      </c>
      <c r="D40" s="68">
        <f>'Krankenhausbehandlungen Bremen'!D40+'Krankenhausbehandlungen BHV'!D42</f>
        <v>14</v>
      </c>
      <c r="E40" s="68">
        <f>'Krankenhausbehandlungen Bremen'!E40+'Krankenhausbehandlungen BHV'!E42</f>
        <v>10</v>
      </c>
      <c r="F40" s="68">
        <f>'Krankenhausbehandlungen Bremen'!F40+'Krankenhausbehandlungen BHV'!F42</f>
        <v>7</v>
      </c>
      <c r="G40" s="68">
        <f>'Krankenhausbehandlungen Bremen'!G40+'Krankenhausbehandlungen BHV'!G42</f>
        <v>3</v>
      </c>
      <c r="H40" s="68">
        <f>'Krankenhausbehandlungen Bremen'!H40+'Krankenhausbehandlungen BHV'!H42</f>
        <v>7</v>
      </c>
      <c r="I40" s="68">
        <f>'Krankenhausbehandlungen Bremen'!I40+'Krankenhausbehandlungen BHV'!I42</f>
        <v>6</v>
      </c>
      <c r="J40" s="69">
        <f>'Krankenhausbehandlungen Bremen'!J40+'Krankenhausbehandlungen BHV'!J42</f>
        <v>1</v>
      </c>
    </row>
    <row r="41" spans="1:11" x14ac:dyDescent="0.25">
      <c r="A41" s="16">
        <v>43959</v>
      </c>
      <c r="B41" s="68">
        <f>'Krankenhausbehandlungen Bremen'!B41+'Krankenhausbehandlungen BHV'!B43</f>
        <v>56</v>
      </c>
      <c r="C41" s="68">
        <f>'Krankenhausbehandlungen Bremen'!C41+'Krankenhausbehandlungen BHV'!C43</f>
        <v>45</v>
      </c>
      <c r="D41" s="68">
        <f>'Krankenhausbehandlungen Bremen'!D41+'Krankenhausbehandlungen BHV'!D43</f>
        <v>11</v>
      </c>
      <c r="E41" s="68">
        <f>'Krankenhausbehandlungen Bremen'!E41+'Krankenhausbehandlungen BHV'!E43</f>
        <v>8</v>
      </c>
      <c r="F41" s="68">
        <f>'Krankenhausbehandlungen Bremen'!F41+'Krankenhausbehandlungen BHV'!F43</f>
        <v>8</v>
      </c>
      <c r="G41" s="68">
        <f>'Krankenhausbehandlungen Bremen'!G41+'Krankenhausbehandlungen BHV'!G43</f>
        <v>0</v>
      </c>
      <c r="H41" s="68">
        <f>'Krankenhausbehandlungen Bremen'!H41+'Krankenhausbehandlungen BHV'!H43</f>
        <v>6</v>
      </c>
      <c r="I41" s="68">
        <f>'Krankenhausbehandlungen Bremen'!I41+'Krankenhausbehandlungen BHV'!I43</f>
        <v>6</v>
      </c>
      <c r="J41" s="69">
        <f>'Krankenhausbehandlungen Bremen'!J41+'Krankenhausbehandlungen BHV'!J43</f>
        <v>0</v>
      </c>
    </row>
    <row r="42" spans="1:11" x14ac:dyDescent="0.25">
      <c r="A42" s="16">
        <v>43960</v>
      </c>
      <c r="B42" s="68">
        <f>'Krankenhausbehandlungen Bremen'!B42+'Krankenhausbehandlungen BHV'!B44</f>
        <v>58</v>
      </c>
      <c r="C42" s="68">
        <f>'Krankenhausbehandlungen Bremen'!C42+'Krankenhausbehandlungen BHV'!C44</f>
        <v>43</v>
      </c>
      <c r="D42" s="68">
        <f>'Krankenhausbehandlungen Bremen'!D42+'Krankenhausbehandlungen BHV'!D44</f>
        <v>15</v>
      </c>
      <c r="E42" s="68">
        <f>'Krankenhausbehandlungen Bremen'!E42+'Krankenhausbehandlungen BHV'!E44</f>
        <v>13</v>
      </c>
      <c r="F42" s="68">
        <f>'Krankenhausbehandlungen Bremen'!F42+'Krankenhausbehandlungen BHV'!F44</f>
        <v>10</v>
      </c>
      <c r="G42" s="68">
        <f>'Krankenhausbehandlungen Bremen'!G42+'Krankenhausbehandlungen BHV'!G44</f>
        <v>3</v>
      </c>
      <c r="H42" s="68">
        <f>'Krankenhausbehandlungen Bremen'!H42+'Krankenhausbehandlungen BHV'!H44</f>
        <v>8</v>
      </c>
      <c r="I42" s="68">
        <f>'Krankenhausbehandlungen Bremen'!I42+'Krankenhausbehandlungen BHV'!I44</f>
        <v>7</v>
      </c>
      <c r="J42" s="69">
        <f>'Krankenhausbehandlungen Bremen'!J42+'Krankenhausbehandlungen BHV'!J44</f>
        <v>1</v>
      </c>
    </row>
    <row r="43" spans="1:11" x14ac:dyDescent="0.25">
      <c r="A43" s="16">
        <v>43961</v>
      </c>
      <c r="B43" s="68">
        <f>'Krankenhausbehandlungen Bremen'!B43+'Krankenhausbehandlungen BHV'!B45</f>
        <v>59</v>
      </c>
      <c r="C43" s="68">
        <f>'Krankenhausbehandlungen Bremen'!C43+'Krankenhausbehandlungen BHV'!C45</f>
        <v>44</v>
      </c>
      <c r="D43" s="68">
        <f>'Krankenhausbehandlungen Bremen'!D43+'Krankenhausbehandlungen BHV'!D45</f>
        <v>15</v>
      </c>
      <c r="E43" s="68">
        <f>'Krankenhausbehandlungen Bremen'!E43+'Krankenhausbehandlungen BHV'!E45</f>
        <v>12</v>
      </c>
      <c r="F43" s="68">
        <f>'Krankenhausbehandlungen Bremen'!F43+'Krankenhausbehandlungen BHV'!F45</f>
        <v>9</v>
      </c>
      <c r="G43" s="68">
        <f>'Krankenhausbehandlungen Bremen'!G43+'Krankenhausbehandlungen BHV'!G45</f>
        <v>3</v>
      </c>
      <c r="H43" s="68">
        <f>'Krankenhausbehandlungen Bremen'!H43+'Krankenhausbehandlungen BHV'!H45</f>
        <v>8</v>
      </c>
      <c r="I43" s="68">
        <f>'Krankenhausbehandlungen Bremen'!I43+'Krankenhausbehandlungen BHV'!I45</f>
        <v>7</v>
      </c>
      <c r="J43" s="69">
        <f>'Krankenhausbehandlungen Bremen'!J43+'Krankenhausbehandlungen BHV'!J45</f>
        <v>1</v>
      </c>
    </row>
    <row r="44" spans="1:11" x14ac:dyDescent="0.25">
      <c r="A44" s="16">
        <v>43962</v>
      </c>
      <c r="B44" s="68">
        <f>'Krankenhausbehandlungen Bremen'!B44+'Krankenhausbehandlungen BHV'!B46</f>
        <v>57</v>
      </c>
      <c r="C44" s="68">
        <f>'Krankenhausbehandlungen Bremen'!C44+'Krankenhausbehandlungen BHV'!C46</f>
        <v>39</v>
      </c>
      <c r="D44" s="68">
        <f>'Krankenhausbehandlungen Bremen'!D44+'Krankenhausbehandlungen BHV'!D46</f>
        <v>18</v>
      </c>
      <c r="E44" s="68">
        <f>'Krankenhausbehandlungen Bremen'!E44+'Krankenhausbehandlungen BHV'!E46</f>
        <v>10</v>
      </c>
      <c r="F44" s="68">
        <f>'Krankenhausbehandlungen Bremen'!F44+'Krankenhausbehandlungen BHV'!F46</f>
        <v>7</v>
      </c>
      <c r="G44" s="68">
        <f>'Krankenhausbehandlungen Bremen'!G44+'Krankenhausbehandlungen BHV'!G46</f>
        <v>3</v>
      </c>
      <c r="H44" s="68">
        <f>'Krankenhausbehandlungen Bremen'!H44+'Krankenhausbehandlungen BHV'!H46</f>
        <v>7</v>
      </c>
      <c r="I44" s="68">
        <f>'Krankenhausbehandlungen Bremen'!I44+'Krankenhausbehandlungen BHV'!I46</f>
        <v>5</v>
      </c>
      <c r="J44" s="69">
        <f>'Krankenhausbehandlungen Bremen'!J44+'Krankenhausbehandlungen BHV'!J46</f>
        <v>2</v>
      </c>
    </row>
    <row r="45" spans="1:11" x14ac:dyDescent="0.25">
      <c r="A45" s="16">
        <v>43963</v>
      </c>
      <c r="B45" s="68">
        <f>'Krankenhausbehandlungen Bremen'!B45+'Krankenhausbehandlungen BHV'!B47</f>
        <v>53</v>
      </c>
      <c r="C45" s="68">
        <f>'Krankenhausbehandlungen Bremen'!C45+'Krankenhausbehandlungen BHV'!C47</f>
        <v>38</v>
      </c>
      <c r="D45" s="68">
        <f>'Krankenhausbehandlungen Bremen'!D45+'Krankenhausbehandlungen BHV'!D47</f>
        <v>15</v>
      </c>
      <c r="E45" s="68">
        <f>'Krankenhausbehandlungen Bremen'!E45+'Krankenhausbehandlungen BHV'!E47</f>
        <v>9</v>
      </c>
      <c r="F45" s="68">
        <f>'Krankenhausbehandlungen Bremen'!F45+'Krankenhausbehandlungen BHV'!F47</f>
        <v>7</v>
      </c>
      <c r="G45" s="68">
        <f>'Krankenhausbehandlungen Bremen'!G45+'Krankenhausbehandlungen BHV'!G47</f>
        <v>2</v>
      </c>
      <c r="H45" s="68">
        <f>'Krankenhausbehandlungen Bremen'!H45+'Krankenhausbehandlungen BHV'!H47</f>
        <v>6</v>
      </c>
      <c r="I45" s="68">
        <f>'Krankenhausbehandlungen Bremen'!I45+'Krankenhausbehandlungen BHV'!I47</f>
        <v>5</v>
      </c>
      <c r="J45" s="69">
        <f>'Krankenhausbehandlungen Bremen'!J45+'Krankenhausbehandlungen BHV'!J47</f>
        <v>1</v>
      </c>
    </row>
    <row r="46" spans="1:11" x14ac:dyDescent="0.25">
      <c r="A46" s="16">
        <v>43964</v>
      </c>
      <c r="B46" s="68">
        <f>'Krankenhausbehandlungen Bremen'!B46+'Krankenhausbehandlungen BHV'!B48</f>
        <v>55</v>
      </c>
      <c r="C46" s="68">
        <f>'Krankenhausbehandlungen Bremen'!C46+'Krankenhausbehandlungen BHV'!C48</f>
        <v>35</v>
      </c>
      <c r="D46" s="68">
        <f>'Krankenhausbehandlungen Bremen'!D46+'Krankenhausbehandlungen BHV'!D48</f>
        <v>20</v>
      </c>
      <c r="E46" s="68">
        <f>'Krankenhausbehandlungen Bremen'!E46+'Krankenhausbehandlungen BHV'!E48</f>
        <v>7</v>
      </c>
      <c r="F46" s="68">
        <f>'Krankenhausbehandlungen Bremen'!F46+'Krankenhausbehandlungen BHV'!F48</f>
        <v>5</v>
      </c>
      <c r="G46" s="68">
        <f>'Krankenhausbehandlungen Bremen'!G46+'Krankenhausbehandlungen BHV'!G48</f>
        <v>2</v>
      </c>
      <c r="H46" s="68">
        <f>'Krankenhausbehandlungen Bremen'!H46+'Krankenhausbehandlungen BHV'!H48</f>
        <v>6</v>
      </c>
      <c r="I46" s="68">
        <f>'Krankenhausbehandlungen Bremen'!I46+'Krankenhausbehandlungen BHV'!I48</f>
        <v>4</v>
      </c>
      <c r="J46" s="69">
        <f>'Krankenhausbehandlungen Bremen'!J46+'Krankenhausbehandlungen BHV'!J48</f>
        <v>2</v>
      </c>
    </row>
    <row r="47" spans="1:11" x14ac:dyDescent="0.25">
      <c r="A47" s="16">
        <v>43965</v>
      </c>
      <c r="B47" s="68">
        <f>'Krankenhausbehandlungen Bremen'!B47+'Krankenhausbehandlungen BHV'!B49</f>
        <v>53</v>
      </c>
      <c r="C47" s="68">
        <f>'Krankenhausbehandlungen Bremen'!C47+'Krankenhausbehandlungen BHV'!C49</f>
        <v>38</v>
      </c>
      <c r="D47" s="68">
        <f>'Krankenhausbehandlungen Bremen'!D47+'Krankenhausbehandlungen BHV'!D49</f>
        <v>15</v>
      </c>
      <c r="E47" s="68">
        <f>'Krankenhausbehandlungen Bremen'!E47+'Krankenhausbehandlungen BHV'!E49</f>
        <v>6</v>
      </c>
      <c r="F47" s="68">
        <f>'Krankenhausbehandlungen Bremen'!F47+'Krankenhausbehandlungen BHV'!F49</f>
        <v>5</v>
      </c>
      <c r="G47" s="68">
        <f>'Krankenhausbehandlungen Bremen'!G47+'Krankenhausbehandlungen BHV'!G49</f>
        <v>1</v>
      </c>
      <c r="H47" s="68">
        <f>'Krankenhausbehandlungen Bremen'!H47+'Krankenhausbehandlungen BHV'!H49</f>
        <v>5</v>
      </c>
      <c r="I47" s="68">
        <f>'Krankenhausbehandlungen Bremen'!I47+'Krankenhausbehandlungen BHV'!I49</f>
        <v>4</v>
      </c>
      <c r="J47" s="69">
        <f>'Krankenhausbehandlungen Bremen'!J47+'Krankenhausbehandlungen BHV'!J49</f>
        <v>1</v>
      </c>
    </row>
    <row r="48" spans="1:11" x14ac:dyDescent="0.25">
      <c r="A48" s="16">
        <v>43966</v>
      </c>
      <c r="B48" s="68">
        <f>'Krankenhausbehandlungen Bremen'!B48+'Krankenhausbehandlungen BHV'!B50</f>
        <v>48</v>
      </c>
      <c r="C48" s="68">
        <f>'Krankenhausbehandlungen Bremen'!C48+'Krankenhausbehandlungen BHV'!C50</f>
        <v>34</v>
      </c>
      <c r="D48" s="68">
        <f>'Krankenhausbehandlungen Bremen'!D48+'Krankenhausbehandlungen BHV'!D50</f>
        <v>14</v>
      </c>
      <c r="E48" s="68">
        <f>'Krankenhausbehandlungen Bremen'!E48+'Krankenhausbehandlungen BHV'!E50</f>
        <v>8</v>
      </c>
      <c r="F48" s="68">
        <f>'Krankenhausbehandlungen Bremen'!F48+'Krankenhausbehandlungen BHV'!F50</f>
        <v>5</v>
      </c>
      <c r="G48" s="68">
        <f>'Krankenhausbehandlungen Bremen'!G48+'Krankenhausbehandlungen BHV'!G50</f>
        <v>3</v>
      </c>
      <c r="H48" s="68">
        <f>'Krankenhausbehandlungen Bremen'!H48+'Krankenhausbehandlungen BHV'!H50</f>
        <v>5</v>
      </c>
      <c r="I48" s="68">
        <f>'Krankenhausbehandlungen Bremen'!I48+'Krankenhausbehandlungen BHV'!I50</f>
        <v>3</v>
      </c>
      <c r="J48" s="69">
        <f>'Krankenhausbehandlungen Bremen'!J48+'Krankenhausbehandlungen BHV'!J50</f>
        <v>2</v>
      </c>
    </row>
    <row r="49" spans="1:10" x14ac:dyDescent="0.25">
      <c r="A49" s="16">
        <v>43967</v>
      </c>
      <c r="B49" s="68">
        <f>'Krankenhausbehandlungen Bremen'!B49+'Krankenhausbehandlungen BHV'!B51</f>
        <v>48</v>
      </c>
      <c r="C49" s="68">
        <f>'Krankenhausbehandlungen Bremen'!C49+'Krankenhausbehandlungen BHV'!C51</f>
        <v>33</v>
      </c>
      <c r="D49" s="68">
        <f>'Krankenhausbehandlungen Bremen'!D49+'Krankenhausbehandlungen BHV'!D51</f>
        <v>15</v>
      </c>
      <c r="E49" s="68">
        <f>'Krankenhausbehandlungen Bremen'!E49+'Krankenhausbehandlungen BHV'!E51</f>
        <v>6</v>
      </c>
      <c r="F49" s="68">
        <f>'Krankenhausbehandlungen Bremen'!F49+'Krankenhausbehandlungen BHV'!F51</f>
        <v>4</v>
      </c>
      <c r="G49" s="68">
        <f>'Krankenhausbehandlungen Bremen'!G49+'Krankenhausbehandlungen BHV'!G51</f>
        <v>2</v>
      </c>
      <c r="H49" s="68">
        <f>'Krankenhausbehandlungen Bremen'!H49+'Krankenhausbehandlungen BHV'!H51</f>
        <v>4</v>
      </c>
      <c r="I49" s="68">
        <f>'Krankenhausbehandlungen Bremen'!I49+'Krankenhausbehandlungen BHV'!I51</f>
        <v>2</v>
      </c>
      <c r="J49" s="69">
        <f>'Krankenhausbehandlungen Bremen'!J49+'Krankenhausbehandlungen BHV'!J51</f>
        <v>2</v>
      </c>
    </row>
    <row r="50" spans="1:10" x14ac:dyDescent="0.25">
      <c r="A50" s="16">
        <v>43968</v>
      </c>
      <c r="B50" s="68">
        <f>'Krankenhausbehandlungen Bremen'!B50+'Krankenhausbehandlungen BHV'!B52</f>
        <v>50</v>
      </c>
      <c r="C50" s="68">
        <f>'Krankenhausbehandlungen Bremen'!C50+'Krankenhausbehandlungen BHV'!C52</f>
        <v>37</v>
      </c>
      <c r="D50" s="68">
        <f>'Krankenhausbehandlungen Bremen'!D50+'Krankenhausbehandlungen BHV'!D52</f>
        <v>13</v>
      </c>
      <c r="E50" s="68">
        <f>'Krankenhausbehandlungen Bremen'!E50+'Krankenhausbehandlungen BHV'!E52</f>
        <v>6</v>
      </c>
      <c r="F50" s="68">
        <f>'Krankenhausbehandlungen Bremen'!F50+'Krankenhausbehandlungen BHV'!F52</f>
        <v>4</v>
      </c>
      <c r="G50" s="68">
        <f>'Krankenhausbehandlungen Bremen'!G50+'Krankenhausbehandlungen BHV'!G52</f>
        <v>2</v>
      </c>
      <c r="H50" s="68">
        <f>'Krankenhausbehandlungen Bremen'!H50+'Krankenhausbehandlungen BHV'!H52</f>
        <v>4</v>
      </c>
      <c r="I50" s="68">
        <f>'Krankenhausbehandlungen Bremen'!I50+'Krankenhausbehandlungen BHV'!I52</f>
        <v>2</v>
      </c>
      <c r="J50" s="69">
        <f>'Krankenhausbehandlungen Bremen'!J50+'Krankenhausbehandlungen BHV'!J52</f>
        <v>2</v>
      </c>
    </row>
    <row r="51" spans="1:10" x14ac:dyDescent="0.25">
      <c r="A51" s="16">
        <v>43969</v>
      </c>
      <c r="B51" s="68">
        <f>'Krankenhausbehandlungen Bremen'!B51+'Krankenhausbehandlungen BHV'!B53</f>
        <v>51</v>
      </c>
      <c r="C51" s="68">
        <f>'Krankenhausbehandlungen Bremen'!C51+'Krankenhausbehandlungen BHV'!C53</f>
        <v>39</v>
      </c>
      <c r="D51" s="68">
        <f>'Krankenhausbehandlungen Bremen'!D51+'Krankenhausbehandlungen BHV'!D53</f>
        <v>12</v>
      </c>
      <c r="E51" s="68">
        <f>'Krankenhausbehandlungen Bremen'!E51+'Krankenhausbehandlungen BHV'!E53</f>
        <v>5</v>
      </c>
      <c r="F51" s="68">
        <f>'Krankenhausbehandlungen Bremen'!F51+'Krankenhausbehandlungen BHV'!F53</f>
        <v>3</v>
      </c>
      <c r="G51" s="68">
        <f>'Krankenhausbehandlungen Bremen'!G51+'Krankenhausbehandlungen BHV'!G53</f>
        <v>2</v>
      </c>
      <c r="H51" s="68">
        <f>'Krankenhausbehandlungen Bremen'!H51+'Krankenhausbehandlungen BHV'!H53</f>
        <v>5</v>
      </c>
      <c r="I51" s="68">
        <f>'Krankenhausbehandlungen Bremen'!I51+'Krankenhausbehandlungen BHV'!I53</f>
        <v>3</v>
      </c>
      <c r="J51" s="69">
        <f>'Krankenhausbehandlungen Bremen'!J51+'Krankenhausbehandlungen BHV'!J53</f>
        <v>2</v>
      </c>
    </row>
    <row r="52" spans="1:10" x14ac:dyDescent="0.25">
      <c r="A52" s="16">
        <v>43970</v>
      </c>
      <c r="B52" s="68">
        <f>'Krankenhausbehandlungen Bremen'!B52+'Krankenhausbehandlungen BHV'!B54</f>
        <v>56</v>
      </c>
      <c r="C52" s="68">
        <f>'Krankenhausbehandlungen Bremen'!C52+'Krankenhausbehandlungen BHV'!C54</f>
        <v>44</v>
      </c>
      <c r="D52" s="68">
        <f>'Krankenhausbehandlungen Bremen'!D52+'Krankenhausbehandlungen BHV'!D54</f>
        <v>12</v>
      </c>
      <c r="E52" s="68">
        <f>'Krankenhausbehandlungen Bremen'!E52+'Krankenhausbehandlungen BHV'!E54</f>
        <v>6</v>
      </c>
      <c r="F52" s="68">
        <f>'Krankenhausbehandlungen Bremen'!F52+'Krankenhausbehandlungen BHV'!F54</f>
        <v>4</v>
      </c>
      <c r="G52" s="68">
        <f>'Krankenhausbehandlungen Bremen'!G52+'Krankenhausbehandlungen BHV'!G54</f>
        <v>2</v>
      </c>
      <c r="H52" s="68">
        <f>'Krankenhausbehandlungen Bremen'!H52+'Krankenhausbehandlungen BHV'!H54</f>
        <v>5</v>
      </c>
      <c r="I52" s="68">
        <f>'Krankenhausbehandlungen Bremen'!I52+'Krankenhausbehandlungen BHV'!I54</f>
        <v>3</v>
      </c>
      <c r="J52" s="69">
        <f>'Krankenhausbehandlungen Bremen'!J52+'Krankenhausbehandlungen BHV'!J54</f>
        <v>2</v>
      </c>
    </row>
    <row r="53" spans="1:10" x14ac:dyDescent="0.25">
      <c r="A53" s="16">
        <v>43971</v>
      </c>
      <c r="B53" s="68">
        <f>'Krankenhausbehandlungen Bremen'!B53+'Krankenhausbehandlungen BHV'!B55</f>
        <v>49</v>
      </c>
      <c r="C53" s="68">
        <f>'Krankenhausbehandlungen Bremen'!C53+'Krankenhausbehandlungen BHV'!C55</f>
        <v>39</v>
      </c>
      <c r="D53" s="68">
        <f>'Krankenhausbehandlungen Bremen'!D53+'Krankenhausbehandlungen BHV'!D55</f>
        <v>10</v>
      </c>
      <c r="E53" s="68">
        <f>'Krankenhausbehandlungen Bremen'!E53+'Krankenhausbehandlungen BHV'!E55</f>
        <v>7</v>
      </c>
      <c r="F53" s="68">
        <f>'Krankenhausbehandlungen Bremen'!F53+'Krankenhausbehandlungen BHV'!F55</f>
        <v>5</v>
      </c>
      <c r="G53" s="68">
        <f>'Krankenhausbehandlungen Bremen'!G53+'Krankenhausbehandlungen BHV'!G55</f>
        <v>2</v>
      </c>
      <c r="H53" s="68">
        <f>'Krankenhausbehandlungen Bremen'!H53+'Krankenhausbehandlungen BHV'!H55</f>
        <v>4</v>
      </c>
      <c r="I53" s="68">
        <f>'Krankenhausbehandlungen Bremen'!I53+'Krankenhausbehandlungen BHV'!I55</f>
        <v>2</v>
      </c>
      <c r="J53" s="69">
        <f>'Krankenhausbehandlungen Bremen'!J53+'Krankenhausbehandlungen BHV'!J55</f>
        <v>2</v>
      </c>
    </row>
    <row r="54" spans="1:10" x14ac:dyDescent="0.25">
      <c r="A54" s="16">
        <v>43972</v>
      </c>
      <c r="B54" s="68">
        <f>'Krankenhausbehandlungen Bremen'!B54+'Krankenhausbehandlungen BHV'!B56</f>
        <v>44</v>
      </c>
      <c r="C54" s="68">
        <f>'Krankenhausbehandlungen Bremen'!C54+'Krankenhausbehandlungen BHV'!C56</f>
        <v>35</v>
      </c>
      <c r="D54" s="68">
        <f>'Krankenhausbehandlungen Bremen'!D54+'Krankenhausbehandlungen BHV'!D56</f>
        <v>9</v>
      </c>
      <c r="E54" s="68">
        <f>'Krankenhausbehandlungen Bremen'!E54+'Krankenhausbehandlungen BHV'!E56</f>
        <v>7</v>
      </c>
      <c r="F54" s="68">
        <f>'Krankenhausbehandlungen Bremen'!F54+'Krankenhausbehandlungen BHV'!F56</f>
        <v>5</v>
      </c>
      <c r="G54" s="68">
        <f>'Krankenhausbehandlungen Bremen'!G54+'Krankenhausbehandlungen BHV'!G56</f>
        <v>2</v>
      </c>
      <c r="H54" s="68">
        <f>'Krankenhausbehandlungen Bremen'!H54+'Krankenhausbehandlungen BHV'!H56</f>
        <v>4</v>
      </c>
      <c r="I54" s="68">
        <f>'Krankenhausbehandlungen Bremen'!I54+'Krankenhausbehandlungen BHV'!I56</f>
        <v>2</v>
      </c>
      <c r="J54" s="69">
        <f>'Krankenhausbehandlungen Bremen'!J54+'Krankenhausbehandlungen BHV'!J56</f>
        <v>2</v>
      </c>
    </row>
    <row r="55" spans="1:10" x14ac:dyDescent="0.25">
      <c r="A55" s="16">
        <v>43973</v>
      </c>
      <c r="B55" s="68">
        <f>'Krankenhausbehandlungen Bremen'!B55+'Krankenhausbehandlungen BHV'!B57</f>
        <v>43</v>
      </c>
      <c r="C55" s="68">
        <f>'Krankenhausbehandlungen Bremen'!C55+'Krankenhausbehandlungen BHV'!C57</f>
        <v>34</v>
      </c>
      <c r="D55" s="68">
        <f>'Krankenhausbehandlungen Bremen'!D55+'Krankenhausbehandlungen BHV'!D57</f>
        <v>9</v>
      </c>
      <c r="E55" s="68">
        <f>'Krankenhausbehandlungen Bremen'!E55+'Krankenhausbehandlungen BHV'!E57</f>
        <v>7</v>
      </c>
      <c r="F55" s="68">
        <f>'Krankenhausbehandlungen Bremen'!F55+'Krankenhausbehandlungen BHV'!F57</f>
        <v>5</v>
      </c>
      <c r="G55" s="68">
        <f>'Krankenhausbehandlungen Bremen'!G55+'Krankenhausbehandlungen BHV'!G57</f>
        <v>2</v>
      </c>
      <c r="H55" s="68">
        <f>'Krankenhausbehandlungen Bremen'!H55+'Krankenhausbehandlungen BHV'!H57</f>
        <v>4</v>
      </c>
      <c r="I55" s="68">
        <f>'Krankenhausbehandlungen Bremen'!I55+'Krankenhausbehandlungen BHV'!I57</f>
        <v>2</v>
      </c>
      <c r="J55" s="69">
        <f>'Krankenhausbehandlungen Bremen'!J55+'Krankenhausbehandlungen BHV'!J57</f>
        <v>2</v>
      </c>
    </row>
    <row r="56" spans="1:10" x14ac:dyDescent="0.25">
      <c r="A56" s="16">
        <v>43974</v>
      </c>
      <c r="B56" s="68">
        <f>'Krankenhausbehandlungen Bremen'!B56+'Krankenhausbehandlungen BHV'!B58</f>
        <v>41</v>
      </c>
      <c r="C56" s="68">
        <f>'Krankenhausbehandlungen Bremen'!C56+'Krankenhausbehandlungen BHV'!C58</f>
        <v>32</v>
      </c>
      <c r="D56" s="68">
        <f>'Krankenhausbehandlungen Bremen'!D56+'Krankenhausbehandlungen BHV'!D58</f>
        <v>9</v>
      </c>
      <c r="E56" s="68">
        <f>'Krankenhausbehandlungen Bremen'!E56+'Krankenhausbehandlungen BHV'!E58</f>
        <v>7</v>
      </c>
      <c r="F56" s="68">
        <f>'Krankenhausbehandlungen Bremen'!F56+'Krankenhausbehandlungen BHV'!F58</f>
        <v>5</v>
      </c>
      <c r="G56" s="68">
        <f>'Krankenhausbehandlungen Bremen'!G56+'Krankenhausbehandlungen BHV'!G58</f>
        <v>2</v>
      </c>
      <c r="H56" s="68">
        <f>'Krankenhausbehandlungen Bremen'!H56+'Krankenhausbehandlungen BHV'!H58</f>
        <v>4</v>
      </c>
      <c r="I56" s="68">
        <f>'Krankenhausbehandlungen Bremen'!I56+'Krankenhausbehandlungen BHV'!I58</f>
        <v>2</v>
      </c>
      <c r="J56" s="69">
        <f>'Krankenhausbehandlungen Bremen'!J56+'Krankenhausbehandlungen BHV'!J58</f>
        <v>2</v>
      </c>
    </row>
    <row r="57" spans="1:10" x14ac:dyDescent="0.25">
      <c r="A57" s="16">
        <v>43975</v>
      </c>
      <c r="B57" s="68">
        <f>'Krankenhausbehandlungen Bremen'!B57+'Krankenhausbehandlungen BHV'!B59</f>
        <v>40</v>
      </c>
      <c r="C57" s="68">
        <f>'Krankenhausbehandlungen Bremen'!C57+'Krankenhausbehandlungen BHV'!C59</f>
        <v>32</v>
      </c>
      <c r="D57" s="68">
        <f>'Krankenhausbehandlungen Bremen'!D57+'Krankenhausbehandlungen BHV'!D59</f>
        <v>8</v>
      </c>
      <c r="E57" s="68">
        <f>'Krankenhausbehandlungen Bremen'!E57+'Krankenhausbehandlungen BHV'!E59</f>
        <v>7</v>
      </c>
      <c r="F57" s="68">
        <f>'Krankenhausbehandlungen Bremen'!F57+'Krankenhausbehandlungen BHV'!F59</f>
        <v>5</v>
      </c>
      <c r="G57" s="68">
        <f>'Krankenhausbehandlungen Bremen'!G57+'Krankenhausbehandlungen BHV'!G59</f>
        <v>2</v>
      </c>
      <c r="H57" s="68">
        <f>'Krankenhausbehandlungen Bremen'!H57+'Krankenhausbehandlungen BHV'!H59</f>
        <v>4</v>
      </c>
      <c r="I57" s="68">
        <f>'Krankenhausbehandlungen Bremen'!I57+'Krankenhausbehandlungen BHV'!I59</f>
        <v>2</v>
      </c>
      <c r="J57" s="69">
        <f>'Krankenhausbehandlungen Bremen'!J57+'Krankenhausbehandlungen BHV'!J59</f>
        <v>2</v>
      </c>
    </row>
    <row r="58" spans="1:10" x14ac:dyDescent="0.25">
      <c r="A58" s="16">
        <v>43976</v>
      </c>
      <c r="B58" s="68">
        <f>'Krankenhausbehandlungen Bremen'!B58+'Krankenhausbehandlungen BHV'!B60</f>
        <v>43</v>
      </c>
      <c r="C58" s="68">
        <f>'Krankenhausbehandlungen Bremen'!C58+'Krankenhausbehandlungen BHV'!C60</f>
        <v>35</v>
      </c>
      <c r="D58" s="68">
        <f>'Krankenhausbehandlungen Bremen'!D58+'Krankenhausbehandlungen BHV'!D60</f>
        <v>8</v>
      </c>
      <c r="E58" s="68">
        <f>'Krankenhausbehandlungen Bremen'!E58+'Krankenhausbehandlungen BHV'!E60</f>
        <v>8</v>
      </c>
      <c r="F58" s="68">
        <f>'Krankenhausbehandlungen Bremen'!F58+'Krankenhausbehandlungen BHV'!F60</f>
        <v>6</v>
      </c>
      <c r="G58" s="68">
        <f>'Krankenhausbehandlungen Bremen'!G58+'Krankenhausbehandlungen BHV'!G60</f>
        <v>2</v>
      </c>
      <c r="H58" s="68">
        <f>'Krankenhausbehandlungen Bremen'!H58+'Krankenhausbehandlungen BHV'!H60</f>
        <v>4</v>
      </c>
      <c r="I58" s="68">
        <f>'Krankenhausbehandlungen Bremen'!I58+'Krankenhausbehandlungen BHV'!I60</f>
        <v>2</v>
      </c>
      <c r="J58" s="69">
        <f>'Krankenhausbehandlungen Bremen'!J58+'Krankenhausbehandlungen BHV'!J60</f>
        <v>2</v>
      </c>
    </row>
    <row r="59" spans="1:10" x14ac:dyDescent="0.25">
      <c r="A59" s="16">
        <v>43977</v>
      </c>
      <c r="B59" s="68">
        <f>'Krankenhausbehandlungen Bremen'!B59+'Krankenhausbehandlungen BHV'!B61</f>
        <v>42</v>
      </c>
      <c r="C59" s="68">
        <f>'Krankenhausbehandlungen Bremen'!C59+'Krankenhausbehandlungen BHV'!C61</f>
        <v>34</v>
      </c>
      <c r="D59" s="68">
        <f>'Krankenhausbehandlungen Bremen'!D59+'Krankenhausbehandlungen BHV'!D61</f>
        <v>8</v>
      </c>
      <c r="E59" s="68">
        <f>'Krankenhausbehandlungen Bremen'!E59+'Krankenhausbehandlungen BHV'!E61</f>
        <v>7</v>
      </c>
      <c r="F59" s="68">
        <f>'Krankenhausbehandlungen Bremen'!F59+'Krankenhausbehandlungen BHV'!F61</f>
        <v>5</v>
      </c>
      <c r="G59" s="68">
        <f>'Krankenhausbehandlungen Bremen'!G59+'Krankenhausbehandlungen BHV'!G61</f>
        <v>2</v>
      </c>
      <c r="H59" s="68">
        <f>'Krankenhausbehandlungen Bremen'!H59+'Krankenhausbehandlungen BHV'!H61</f>
        <v>4</v>
      </c>
      <c r="I59" s="68">
        <f>'Krankenhausbehandlungen Bremen'!I59+'Krankenhausbehandlungen BHV'!I61</f>
        <v>2</v>
      </c>
      <c r="J59" s="69">
        <f>'Krankenhausbehandlungen Bremen'!J59+'Krankenhausbehandlungen BHV'!J61</f>
        <v>2</v>
      </c>
    </row>
    <row r="60" spans="1:10" x14ac:dyDescent="0.25">
      <c r="A60" s="16">
        <v>43978</v>
      </c>
      <c r="B60" s="68">
        <f>'Krankenhausbehandlungen Bremen'!B60+'Krankenhausbehandlungen BHV'!B62</f>
        <v>35</v>
      </c>
      <c r="C60" s="68">
        <f>'Krankenhausbehandlungen Bremen'!C60+'Krankenhausbehandlungen BHV'!C62</f>
        <v>29</v>
      </c>
      <c r="D60" s="68">
        <f>'Krankenhausbehandlungen Bremen'!D60+'Krankenhausbehandlungen BHV'!D62</f>
        <v>6</v>
      </c>
      <c r="E60" s="68">
        <f>'Krankenhausbehandlungen Bremen'!E60+'Krankenhausbehandlungen BHV'!E62</f>
        <v>7</v>
      </c>
      <c r="F60" s="68">
        <f>'Krankenhausbehandlungen Bremen'!F60+'Krankenhausbehandlungen BHV'!F62</f>
        <v>5</v>
      </c>
      <c r="G60" s="68">
        <f>'Krankenhausbehandlungen Bremen'!G60+'Krankenhausbehandlungen BHV'!G62</f>
        <v>2</v>
      </c>
      <c r="H60" s="68">
        <f>'Krankenhausbehandlungen Bremen'!H60+'Krankenhausbehandlungen BHV'!H62</f>
        <v>5</v>
      </c>
      <c r="I60" s="68">
        <f>'Krankenhausbehandlungen Bremen'!I60+'Krankenhausbehandlungen BHV'!I62</f>
        <v>3</v>
      </c>
      <c r="J60" s="69">
        <f>'Krankenhausbehandlungen Bremen'!J60+'Krankenhausbehandlungen BHV'!J62</f>
        <v>2</v>
      </c>
    </row>
    <row r="61" spans="1:10" x14ac:dyDescent="0.25">
      <c r="A61" s="16">
        <v>43979</v>
      </c>
      <c r="B61" s="68">
        <f>'Krankenhausbehandlungen Bremen'!B61+'Krankenhausbehandlungen BHV'!B63</f>
        <v>33</v>
      </c>
      <c r="C61" s="68">
        <f>'Krankenhausbehandlungen Bremen'!C61+'Krankenhausbehandlungen BHV'!C63</f>
        <v>29</v>
      </c>
      <c r="D61" s="68">
        <f>'Krankenhausbehandlungen Bremen'!D61+'Krankenhausbehandlungen BHV'!D63</f>
        <v>4</v>
      </c>
      <c r="E61" s="68">
        <f>'Krankenhausbehandlungen Bremen'!E61+'Krankenhausbehandlungen BHV'!E63</f>
        <v>7</v>
      </c>
      <c r="F61" s="68">
        <f>'Krankenhausbehandlungen Bremen'!F61+'Krankenhausbehandlungen BHV'!F63</f>
        <v>5</v>
      </c>
      <c r="G61" s="68">
        <f>'Krankenhausbehandlungen Bremen'!G61+'Krankenhausbehandlungen BHV'!G63</f>
        <v>2</v>
      </c>
      <c r="H61" s="68">
        <f>'Krankenhausbehandlungen Bremen'!H61+'Krankenhausbehandlungen BHV'!H63</f>
        <v>5</v>
      </c>
      <c r="I61" s="68">
        <f>'Krankenhausbehandlungen Bremen'!I61+'Krankenhausbehandlungen BHV'!I63</f>
        <v>3</v>
      </c>
      <c r="J61" s="69">
        <f>'Krankenhausbehandlungen Bremen'!J61+'Krankenhausbehandlungen BHV'!J63</f>
        <v>2</v>
      </c>
    </row>
    <row r="62" spans="1:10" x14ac:dyDescent="0.25">
      <c r="A62" s="16">
        <v>43980</v>
      </c>
      <c r="B62" s="68">
        <f>'Krankenhausbehandlungen Bremen'!B62+'Krankenhausbehandlungen BHV'!B64</f>
        <v>28</v>
      </c>
      <c r="C62" s="68">
        <f>'Krankenhausbehandlungen Bremen'!C62+'Krankenhausbehandlungen BHV'!C64</f>
        <v>23</v>
      </c>
      <c r="D62" s="68">
        <f>'Krankenhausbehandlungen Bremen'!D62+'Krankenhausbehandlungen BHV'!D64</f>
        <v>5</v>
      </c>
      <c r="E62" s="68">
        <f>'Krankenhausbehandlungen Bremen'!E62+'Krankenhausbehandlungen BHV'!E64</f>
        <v>7</v>
      </c>
      <c r="F62" s="68">
        <f>'Krankenhausbehandlungen Bremen'!F62+'Krankenhausbehandlungen BHV'!F64</f>
        <v>5</v>
      </c>
      <c r="G62" s="68">
        <f>'Krankenhausbehandlungen Bremen'!G62+'Krankenhausbehandlungen BHV'!G64</f>
        <v>2</v>
      </c>
      <c r="H62" s="68">
        <f>'Krankenhausbehandlungen Bremen'!H62+'Krankenhausbehandlungen BHV'!H64</f>
        <v>5</v>
      </c>
      <c r="I62" s="68">
        <f>'Krankenhausbehandlungen Bremen'!I62+'Krankenhausbehandlungen BHV'!I64</f>
        <v>3</v>
      </c>
      <c r="J62" s="69">
        <f>'Krankenhausbehandlungen Bremen'!J62+'Krankenhausbehandlungen BHV'!J64</f>
        <v>2</v>
      </c>
    </row>
    <row r="63" spans="1:10" x14ac:dyDescent="0.25">
      <c r="A63" s="16">
        <v>43981</v>
      </c>
      <c r="B63" s="68">
        <f>'Krankenhausbehandlungen Bremen'!B63+'Krankenhausbehandlungen BHV'!B65</f>
        <v>31</v>
      </c>
      <c r="C63" s="68">
        <f>'Krankenhausbehandlungen Bremen'!C63+'Krankenhausbehandlungen BHV'!C65</f>
        <v>24</v>
      </c>
      <c r="D63" s="68">
        <f>'Krankenhausbehandlungen Bremen'!D63+'Krankenhausbehandlungen BHV'!D65</f>
        <v>7</v>
      </c>
      <c r="E63" s="68">
        <f>'Krankenhausbehandlungen Bremen'!E63+'Krankenhausbehandlungen BHV'!E65</f>
        <v>9</v>
      </c>
      <c r="F63" s="68">
        <f>'Krankenhausbehandlungen Bremen'!F63+'Krankenhausbehandlungen BHV'!F65</f>
        <v>6</v>
      </c>
      <c r="G63" s="68">
        <f>'Krankenhausbehandlungen Bremen'!G63+'Krankenhausbehandlungen BHV'!G65</f>
        <v>3</v>
      </c>
      <c r="H63" s="68">
        <f>'Krankenhausbehandlungen Bremen'!H63+'Krankenhausbehandlungen BHV'!H65</f>
        <v>5</v>
      </c>
      <c r="I63" s="68">
        <f>'Krankenhausbehandlungen Bremen'!I63+'Krankenhausbehandlungen BHV'!I65</f>
        <v>3</v>
      </c>
      <c r="J63" s="69">
        <f>'Krankenhausbehandlungen Bremen'!J63+'Krankenhausbehandlungen BHV'!J65</f>
        <v>2</v>
      </c>
    </row>
    <row r="64" spans="1:10" x14ac:dyDescent="0.25">
      <c r="A64" s="16">
        <v>43982</v>
      </c>
      <c r="B64" s="68">
        <f>'Krankenhausbehandlungen Bremen'!B64+'Krankenhausbehandlungen BHV'!B66</f>
        <v>30</v>
      </c>
      <c r="C64" s="68">
        <f>'Krankenhausbehandlungen Bremen'!C64+'Krankenhausbehandlungen BHV'!C66</f>
        <v>23</v>
      </c>
      <c r="D64" s="68">
        <f>'Krankenhausbehandlungen Bremen'!D64+'Krankenhausbehandlungen BHV'!D66</f>
        <v>7</v>
      </c>
      <c r="E64" s="68">
        <f>'Krankenhausbehandlungen Bremen'!E64+'Krankenhausbehandlungen BHV'!E66</f>
        <v>8</v>
      </c>
      <c r="F64" s="68">
        <f>'Krankenhausbehandlungen Bremen'!F64+'Krankenhausbehandlungen BHV'!F66</f>
        <v>5</v>
      </c>
      <c r="G64" s="68">
        <f>'Krankenhausbehandlungen Bremen'!G64+'Krankenhausbehandlungen BHV'!G66</f>
        <v>3</v>
      </c>
      <c r="H64" s="68">
        <f>'Krankenhausbehandlungen Bremen'!H64+'Krankenhausbehandlungen BHV'!H66</f>
        <v>5</v>
      </c>
      <c r="I64" s="68">
        <f>'Krankenhausbehandlungen Bremen'!I64+'Krankenhausbehandlungen BHV'!I66</f>
        <v>3</v>
      </c>
      <c r="J64" s="69">
        <f>'Krankenhausbehandlungen Bremen'!J64+'Krankenhausbehandlungen BHV'!J66</f>
        <v>2</v>
      </c>
    </row>
    <row r="65" spans="1:10" x14ac:dyDescent="0.25">
      <c r="A65" s="16">
        <v>43983</v>
      </c>
      <c r="B65" s="68">
        <f>'Krankenhausbehandlungen Bremen'!B65+'Krankenhausbehandlungen BHV'!B67</f>
        <v>32</v>
      </c>
      <c r="C65" s="68">
        <f>'Krankenhausbehandlungen Bremen'!C65+'Krankenhausbehandlungen BHV'!C67</f>
        <v>26</v>
      </c>
      <c r="D65" s="68">
        <f>'Krankenhausbehandlungen Bremen'!D65+'Krankenhausbehandlungen BHV'!D67</f>
        <v>6</v>
      </c>
      <c r="E65" s="68">
        <f>'Krankenhausbehandlungen Bremen'!E65+'Krankenhausbehandlungen BHV'!E67</f>
        <v>8</v>
      </c>
      <c r="F65" s="68">
        <f>'Krankenhausbehandlungen Bremen'!F65+'Krankenhausbehandlungen BHV'!F67</f>
        <v>5</v>
      </c>
      <c r="G65" s="68">
        <f>'Krankenhausbehandlungen Bremen'!G65+'Krankenhausbehandlungen BHV'!G67</f>
        <v>3</v>
      </c>
      <c r="H65" s="68">
        <f>'Krankenhausbehandlungen Bremen'!H65+'Krankenhausbehandlungen BHV'!H67</f>
        <v>5</v>
      </c>
      <c r="I65" s="68">
        <f>'Krankenhausbehandlungen Bremen'!I65+'Krankenhausbehandlungen BHV'!I67</f>
        <v>3</v>
      </c>
      <c r="J65" s="69">
        <f>'Krankenhausbehandlungen Bremen'!J65+'Krankenhausbehandlungen BHV'!J67</f>
        <v>2</v>
      </c>
    </row>
    <row r="66" spans="1:10" x14ac:dyDescent="0.25">
      <c r="A66" s="16">
        <v>43984</v>
      </c>
      <c r="B66" s="68">
        <f>'Krankenhausbehandlungen Bremen'!B66+'Krankenhausbehandlungen BHV'!B68</f>
        <v>33</v>
      </c>
      <c r="C66" s="68">
        <f>'Krankenhausbehandlungen Bremen'!C66+'Krankenhausbehandlungen BHV'!C68</f>
        <v>27</v>
      </c>
      <c r="D66" s="68">
        <f>'Krankenhausbehandlungen Bremen'!D66+'Krankenhausbehandlungen BHV'!D68</f>
        <v>6</v>
      </c>
      <c r="E66" s="68">
        <f>'Krankenhausbehandlungen Bremen'!E66+'Krankenhausbehandlungen BHV'!E68</f>
        <v>6</v>
      </c>
      <c r="F66" s="68">
        <f>'Krankenhausbehandlungen Bremen'!F66+'Krankenhausbehandlungen BHV'!F68</f>
        <v>3</v>
      </c>
      <c r="G66" s="68">
        <f>'Krankenhausbehandlungen Bremen'!G66+'Krankenhausbehandlungen BHV'!G68</f>
        <v>3</v>
      </c>
      <c r="H66" s="68">
        <f>'Krankenhausbehandlungen Bremen'!H66+'Krankenhausbehandlungen BHV'!H68</f>
        <v>5</v>
      </c>
      <c r="I66" s="68">
        <f>'Krankenhausbehandlungen Bremen'!I66+'Krankenhausbehandlungen BHV'!I68</f>
        <v>2</v>
      </c>
      <c r="J66" s="69">
        <f>'Krankenhausbehandlungen Bremen'!J66+'Krankenhausbehandlungen BHV'!J68</f>
        <v>3</v>
      </c>
    </row>
    <row r="67" spans="1:10" x14ac:dyDescent="0.25">
      <c r="A67" s="16">
        <v>43985</v>
      </c>
      <c r="B67" s="68">
        <f>'Krankenhausbehandlungen Bremen'!B67+'Krankenhausbehandlungen BHV'!B69</f>
        <v>35</v>
      </c>
      <c r="C67" s="68">
        <f>'Krankenhausbehandlungen Bremen'!C67+'Krankenhausbehandlungen BHV'!C69</f>
        <v>29</v>
      </c>
      <c r="D67" s="68">
        <f>'Krankenhausbehandlungen Bremen'!D67+'Krankenhausbehandlungen BHV'!D69</f>
        <v>6</v>
      </c>
      <c r="E67" s="68">
        <f>'Krankenhausbehandlungen Bremen'!E67+'Krankenhausbehandlungen BHV'!E69</f>
        <v>6</v>
      </c>
      <c r="F67" s="68">
        <f>'Krankenhausbehandlungen Bremen'!F67+'Krankenhausbehandlungen BHV'!F69</f>
        <v>3</v>
      </c>
      <c r="G67" s="68">
        <f>'Krankenhausbehandlungen Bremen'!G67+'Krankenhausbehandlungen BHV'!G69</f>
        <v>3</v>
      </c>
      <c r="H67" s="68">
        <f>'Krankenhausbehandlungen Bremen'!H67+'Krankenhausbehandlungen BHV'!H69</f>
        <v>5</v>
      </c>
      <c r="I67" s="68">
        <f>'Krankenhausbehandlungen Bremen'!I67+'Krankenhausbehandlungen BHV'!I69</f>
        <v>2</v>
      </c>
      <c r="J67" s="69">
        <f>'Krankenhausbehandlungen Bremen'!J67+'Krankenhausbehandlungen BHV'!J69</f>
        <v>3</v>
      </c>
    </row>
    <row r="68" spans="1:10" x14ac:dyDescent="0.25">
      <c r="A68" s="16">
        <v>43986</v>
      </c>
      <c r="B68" s="68">
        <f>'Krankenhausbehandlungen Bremen'!B68+'Krankenhausbehandlungen BHV'!B70</f>
        <v>33</v>
      </c>
      <c r="C68" s="68">
        <f>'Krankenhausbehandlungen Bremen'!C68+'Krankenhausbehandlungen BHV'!C70</f>
        <v>29</v>
      </c>
      <c r="D68" s="68">
        <f>'Krankenhausbehandlungen Bremen'!D68+'Krankenhausbehandlungen BHV'!D70</f>
        <v>4</v>
      </c>
      <c r="E68" s="68">
        <f>'Krankenhausbehandlungen Bremen'!E68+'Krankenhausbehandlungen BHV'!E70</f>
        <v>4</v>
      </c>
      <c r="F68" s="68">
        <f>'Krankenhausbehandlungen Bremen'!F68+'Krankenhausbehandlungen BHV'!F70</f>
        <v>3</v>
      </c>
      <c r="G68" s="68">
        <f>'Krankenhausbehandlungen Bremen'!G68+'Krankenhausbehandlungen BHV'!G70</f>
        <v>1</v>
      </c>
      <c r="H68" s="68">
        <f>'Krankenhausbehandlungen Bremen'!H68+'Krankenhausbehandlungen BHV'!H70</f>
        <v>2</v>
      </c>
      <c r="I68" s="68">
        <f>'Krankenhausbehandlungen Bremen'!I68+'Krankenhausbehandlungen BHV'!I70</f>
        <v>1</v>
      </c>
      <c r="J68" s="69">
        <f>'Krankenhausbehandlungen Bremen'!J68+'Krankenhausbehandlungen BHV'!J70</f>
        <v>1</v>
      </c>
    </row>
    <row r="69" spans="1:10" x14ac:dyDescent="0.25">
      <c r="A69" s="16">
        <v>43987</v>
      </c>
      <c r="B69" s="68">
        <f>'Krankenhausbehandlungen Bremen'!B69+'Krankenhausbehandlungen BHV'!B71</f>
        <v>35</v>
      </c>
      <c r="C69" s="68">
        <f>'Krankenhausbehandlungen Bremen'!C69+'Krankenhausbehandlungen BHV'!C71</f>
        <v>30</v>
      </c>
      <c r="D69" s="68">
        <f>'Krankenhausbehandlungen Bremen'!D69+'Krankenhausbehandlungen BHV'!D71</f>
        <v>5</v>
      </c>
      <c r="E69" s="68">
        <f>'Krankenhausbehandlungen Bremen'!E69+'Krankenhausbehandlungen BHV'!E71</f>
        <v>5</v>
      </c>
      <c r="F69" s="68">
        <f>'Krankenhausbehandlungen Bremen'!F69+'Krankenhausbehandlungen BHV'!F71</f>
        <v>4</v>
      </c>
      <c r="G69" s="68">
        <f>'Krankenhausbehandlungen Bremen'!G69+'Krankenhausbehandlungen BHV'!G71</f>
        <v>1</v>
      </c>
      <c r="H69" s="68">
        <f>'Krankenhausbehandlungen Bremen'!H69+'Krankenhausbehandlungen BHV'!H71</f>
        <v>3</v>
      </c>
      <c r="I69" s="68">
        <f>'Krankenhausbehandlungen Bremen'!I69+'Krankenhausbehandlungen BHV'!I71</f>
        <v>2</v>
      </c>
      <c r="J69" s="69">
        <f>'Krankenhausbehandlungen Bremen'!J69+'Krankenhausbehandlungen BHV'!J71</f>
        <v>1</v>
      </c>
    </row>
    <row r="70" spans="1:10" x14ac:dyDescent="0.25">
      <c r="A70" s="16">
        <v>43988</v>
      </c>
      <c r="B70" s="68">
        <f>'Krankenhausbehandlungen Bremen'!B70+'Krankenhausbehandlungen BHV'!B72</f>
        <v>32</v>
      </c>
      <c r="C70" s="68">
        <f>'Krankenhausbehandlungen Bremen'!C70+'Krankenhausbehandlungen BHV'!C72</f>
        <v>27</v>
      </c>
      <c r="D70" s="68">
        <f>'Krankenhausbehandlungen Bremen'!D70+'Krankenhausbehandlungen BHV'!D72</f>
        <v>5</v>
      </c>
      <c r="E70" s="68">
        <f>'Krankenhausbehandlungen Bremen'!E70+'Krankenhausbehandlungen BHV'!E72</f>
        <v>6</v>
      </c>
      <c r="F70" s="68">
        <f>'Krankenhausbehandlungen Bremen'!F70+'Krankenhausbehandlungen BHV'!F72</f>
        <v>5</v>
      </c>
      <c r="G70" s="68">
        <f>'Krankenhausbehandlungen Bremen'!G70+'Krankenhausbehandlungen BHV'!G72</f>
        <v>1</v>
      </c>
      <c r="H70" s="68">
        <f>'Krankenhausbehandlungen Bremen'!H70+'Krankenhausbehandlungen BHV'!H72</f>
        <v>3</v>
      </c>
      <c r="I70" s="68">
        <f>'Krankenhausbehandlungen Bremen'!I70+'Krankenhausbehandlungen BHV'!I72</f>
        <v>2</v>
      </c>
      <c r="J70" s="69">
        <f>'Krankenhausbehandlungen Bremen'!J70+'Krankenhausbehandlungen BHV'!J72</f>
        <v>1</v>
      </c>
    </row>
    <row r="71" spans="1:10" x14ac:dyDescent="0.25">
      <c r="A71" s="16">
        <v>43989</v>
      </c>
      <c r="B71" s="68">
        <f>'Krankenhausbehandlungen Bremen'!B71+'Krankenhausbehandlungen BHV'!B73</f>
        <v>30</v>
      </c>
      <c r="C71" s="68">
        <f>'Krankenhausbehandlungen Bremen'!C71+'Krankenhausbehandlungen BHV'!C73</f>
        <v>24</v>
      </c>
      <c r="D71" s="68">
        <f>'Krankenhausbehandlungen Bremen'!D71+'Krankenhausbehandlungen BHV'!D73</f>
        <v>6</v>
      </c>
      <c r="E71" s="68">
        <f>'Krankenhausbehandlungen Bremen'!E71+'Krankenhausbehandlungen BHV'!E73</f>
        <v>6</v>
      </c>
      <c r="F71" s="68">
        <f>'Krankenhausbehandlungen Bremen'!F71+'Krankenhausbehandlungen BHV'!F73</f>
        <v>5</v>
      </c>
      <c r="G71" s="68">
        <f>'Krankenhausbehandlungen Bremen'!G71+'Krankenhausbehandlungen BHV'!G73</f>
        <v>1</v>
      </c>
      <c r="H71" s="68">
        <f>'Krankenhausbehandlungen Bremen'!H71+'Krankenhausbehandlungen BHV'!H73</f>
        <v>4</v>
      </c>
      <c r="I71" s="68">
        <f>'Krankenhausbehandlungen Bremen'!I71+'Krankenhausbehandlungen BHV'!I73</f>
        <v>3</v>
      </c>
      <c r="J71" s="69">
        <f>'Krankenhausbehandlungen Bremen'!J71+'Krankenhausbehandlungen BHV'!J73</f>
        <v>1</v>
      </c>
    </row>
    <row r="72" spans="1:10" x14ac:dyDescent="0.25">
      <c r="A72" s="16">
        <v>43990</v>
      </c>
      <c r="B72" s="68">
        <f>'Krankenhausbehandlungen Bremen'!B72+'Krankenhausbehandlungen BHV'!B74</f>
        <v>31</v>
      </c>
      <c r="C72" s="68">
        <f>'Krankenhausbehandlungen Bremen'!C72+'Krankenhausbehandlungen BHV'!C74</f>
        <v>25</v>
      </c>
      <c r="D72" s="68">
        <f>'Krankenhausbehandlungen Bremen'!D72+'Krankenhausbehandlungen BHV'!D74</f>
        <v>6</v>
      </c>
      <c r="E72" s="68">
        <f>'Krankenhausbehandlungen Bremen'!E72+'Krankenhausbehandlungen BHV'!E74</f>
        <v>6</v>
      </c>
      <c r="F72" s="68">
        <f>'Krankenhausbehandlungen Bremen'!F72+'Krankenhausbehandlungen BHV'!F74</f>
        <v>5</v>
      </c>
      <c r="G72" s="68">
        <f>'Krankenhausbehandlungen Bremen'!G72+'Krankenhausbehandlungen BHV'!G74</f>
        <v>1</v>
      </c>
      <c r="H72" s="68">
        <f>'Krankenhausbehandlungen Bremen'!H72+'Krankenhausbehandlungen BHV'!H74</f>
        <v>4</v>
      </c>
      <c r="I72" s="68">
        <f>'Krankenhausbehandlungen Bremen'!I72+'Krankenhausbehandlungen BHV'!I74</f>
        <v>3</v>
      </c>
      <c r="J72" s="69">
        <f>'Krankenhausbehandlungen Bremen'!J72+'Krankenhausbehandlungen BHV'!J74</f>
        <v>1</v>
      </c>
    </row>
    <row r="73" spans="1:10" x14ac:dyDescent="0.25">
      <c r="A73" s="16">
        <v>43991</v>
      </c>
      <c r="B73" s="68">
        <f>'Krankenhausbehandlungen Bremen'!B73+'Krankenhausbehandlungen BHV'!B75</f>
        <v>32</v>
      </c>
      <c r="C73" s="68">
        <f>'Krankenhausbehandlungen Bremen'!C73+'Krankenhausbehandlungen BHV'!C75</f>
        <v>26</v>
      </c>
      <c r="D73" s="68">
        <f>'Krankenhausbehandlungen Bremen'!D73+'Krankenhausbehandlungen BHV'!D75</f>
        <v>6</v>
      </c>
      <c r="E73" s="68">
        <f>'Krankenhausbehandlungen Bremen'!E73+'Krankenhausbehandlungen BHV'!E75</f>
        <v>6</v>
      </c>
      <c r="F73" s="68">
        <f>'Krankenhausbehandlungen Bremen'!F73+'Krankenhausbehandlungen BHV'!F75</f>
        <v>5</v>
      </c>
      <c r="G73" s="68">
        <f>'Krankenhausbehandlungen Bremen'!G73+'Krankenhausbehandlungen BHV'!G75</f>
        <v>1</v>
      </c>
      <c r="H73" s="68">
        <f>'Krankenhausbehandlungen Bremen'!H73+'Krankenhausbehandlungen BHV'!H75</f>
        <v>4</v>
      </c>
      <c r="I73" s="68">
        <f>'Krankenhausbehandlungen Bremen'!I73+'Krankenhausbehandlungen BHV'!I75</f>
        <v>3</v>
      </c>
      <c r="J73" s="69">
        <f>'Krankenhausbehandlungen Bremen'!J73+'Krankenhausbehandlungen BHV'!J75</f>
        <v>1</v>
      </c>
    </row>
    <row r="74" spans="1:10" x14ac:dyDescent="0.25">
      <c r="A74" s="16">
        <v>43992</v>
      </c>
      <c r="B74" s="68">
        <f>'Krankenhausbehandlungen Bremen'!B74+'Krankenhausbehandlungen BHV'!B76</f>
        <v>33</v>
      </c>
      <c r="C74" s="68">
        <f>'Krankenhausbehandlungen Bremen'!C74+'Krankenhausbehandlungen BHV'!C76</f>
        <v>26</v>
      </c>
      <c r="D74" s="68">
        <f>'Krankenhausbehandlungen Bremen'!D74+'Krankenhausbehandlungen BHV'!D76</f>
        <v>7</v>
      </c>
      <c r="E74" s="68">
        <f>'Krankenhausbehandlungen Bremen'!E74+'Krankenhausbehandlungen BHV'!E76</f>
        <v>6</v>
      </c>
      <c r="F74" s="68">
        <f>'Krankenhausbehandlungen Bremen'!F74+'Krankenhausbehandlungen BHV'!F76</f>
        <v>5</v>
      </c>
      <c r="G74" s="68">
        <f>'Krankenhausbehandlungen Bremen'!G74+'Krankenhausbehandlungen BHV'!G76</f>
        <v>1</v>
      </c>
      <c r="H74" s="68">
        <f>'Krankenhausbehandlungen Bremen'!H74+'Krankenhausbehandlungen BHV'!H76</f>
        <v>4</v>
      </c>
      <c r="I74" s="68">
        <f>'Krankenhausbehandlungen Bremen'!I74+'Krankenhausbehandlungen BHV'!I76</f>
        <v>3</v>
      </c>
      <c r="J74" s="69">
        <f>'Krankenhausbehandlungen Bremen'!J74+'Krankenhausbehandlungen BHV'!J76</f>
        <v>1</v>
      </c>
    </row>
    <row r="75" spans="1:10" x14ac:dyDescent="0.25">
      <c r="A75" s="16">
        <v>43993</v>
      </c>
      <c r="B75" s="68">
        <f>'Krankenhausbehandlungen Bremen'!B75+'Krankenhausbehandlungen BHV'!B77</f>
        <v>29</v>
      </c>
      <c r="C75" s="68">
        <f>'Krankenhausbehandlungen Bremen'!C75+'Krankenhausbehandlungen BHV'!C77</f>
        <v>23</v>
      </c>
      <c r="D75" s="68">
        <f>'Krankenhausbehandlungen Bremen'!D75+'Krankenhausbehandlungen BHV'!D77</f>
        <v>6</v>
      </c>
      <c r="E75" s="68">
        <f>'Krankenhausbehandlungen Bremen'!E75+'Krankenhausbehandlungen BHV'!E77</f>
        <v>6</v>
      </c>
      <c r="F75" s="68">
        <f>'Krankenhausbehandlungen Bremen'!F75+'Krankenhausbehandlungen BHV'!F77</f>
        <v>5</v>
      </c>
      <c r="G75" s="68">
        <f>'Krankenhausbehandlungen Bremen'!G75+'Krankenhausbehandlungen BHV'!G77</f>
        <v>1</v>
      </c>
      <c r="H75" s="68">
        <f>'Krankenhausbehandlungen Bremen'!H75+'Krankenhausbehandlungen BHV'!H77</f>
        <v>3</v>
      </c>
      <c r="I75" s="68">
        <f>'Krankenhausbehandlungen Bremen'!I75+'Krankenhausbehandlungen BHV'!I77</f>
        <v>2</v>
      </c>
      <c r="J75" s="69">
        <f>'Krankenhausbehandlungen Bremen'!J75+'Krankenhausbehandlungen BHV'!J77</f>
        <v>1</v>
      </c>
    </row>
    <row r="76" spans="1:10" x14ac:dyDescent="0.25">
      <c r="A76" s="16">
        <v>43994</v>
      </c>
      <c r="B76" s="68">
        <f>'Krankenhausbehandlungen Bremen'!B76+'Krankenhausbehandlungen BHV'!B78</f>
        <v>25</v>
      </c>
      <c r="C76" s="68">
        <f>'Krankenhausbehandlungen Bremen'!C76+'Krankenhausbehandlungen BHV'!C78</f>
        <v>19</v>
      </c>
      <c r="D76" s="68">
        <f>'Krankenhausbehandlungen Bremen'!D76+'Krankenhausbehandlungen BHV'!D78</f>
        <v>6</v>
      </c>
      <c r="E76" s="68">
        <f>'Krankenhausbehandlungen Bremen'!E76+'Krankenhausbehandlungen BHV'!E78</f>
        <v>5</v>
      </c>
      <c r="F76" s="68">
        <f>'Krankenhausbehandlungen Bremen'!F76+'Krankenhausbehandlungen BHV'!F78</f>
        <v>4</v>
      </c>
      <c r="G76" s="68">
        <f>'Krankenhausbehandlungen Bremen'!G76+'Krankenhausbehandlungen BHV'!G78</f>
        <v>1</v>
      </c>
      <c r="H76" s="68">
        <f>'Krankenhausbehandlungen Bremen'!H76+'Krankenhausbehandlungen BHV'!H78</f>
        <v>2</v>
      </c>
      <c r="I76" s="68">
        <f>'Krankenhausbehandlungen Bremen'!I76+'Krankenhausbehandlungen BHV'!I78</f>
        <v>1</v>
      </c>
      <c r="J76" s="69">
        <f>'Krankenhausbehandlungen Bremen'!J76+'Krankenhausbehandlungen BHV'!J78</f>
        <v>1</v>
      </c>
    </row>
    <row r="77" spans="1:10" x14ac:dyDescent="0.25">
      <c r="A77" s="16">
        <v>43995</v>
      </c>
      <c r="B77" s="68">
        <f>'Krankenhausbehandlungen Bremen'!B77+'Krankenhausbehandlungen BHV'!B79</f>
        <v>27</v>
      </c>
      <c r="C77" s="68">
        <f>'Krankenhausbehandlungen Bremen'!C77+'Krankenhausbehandlungen BHV'!C79</f>
        <v>20</v>
      </c>
      <c r="D77" s="68">
        <f>'Krankenhausbehandlungen Bremen'!D77+'Krankenhausbehandlungen BHV'!D79</f>
        <v>7</v>
      </c>
      <c r="E77" s="68">
        <f>'Krankenhausbehandlungen Bremen'!E77+'Krankenhausbehandlungen BHV'!E79</f>
        <v>6</v>
      </c>
      <c r="F77" s="68">
        <f>'Krankenhausbehandlungen Bremen'!F77+'Krankenhausbehandlungen BHV'!F79</f>
        <v>5</v>
      </c>
      <c r="G77" s="68">
        <f>'Krankenhausbehandlungen Bremen'!G77+'Krankenhausbehandlungen BHV'!G79</f>
        <v>1</v>
      </c>
      <c r="H77" s="68">
        <f>'Krankenhausbehandlungen Bremen'!H77+'Krankenhausbehandlungen BHV'!H79</f>
        <v>3</v>
      </c>
      <c r="I77" s="68">
        <f>'Krankenhausbehandlungen Bremen'!I77+'Krankenhausbehandlungen BHV'!I79</f>
        <v>2</v>
      </c>
      <c r="J77" s="69">
        <f>'Krankenhausbehandlungen Bremen'!J77+'Krankenhausbehandlungen BHV'!J79</f>
        <v>1</v>
      </c>
    </row>
    <row r="78" spans="1:10" x14ac:dyDescent="0.25">
      <c r="A78" s="16">
        <v>43996</v>
      </c>
      <c r="B78" s="68">
        <f>'Krankenhausbehandlungen Bremen'!B78+'Krankenhausbehandlungen BHV'!B80</f>
        <v>29</v>
      </c>
      <c r="C78" s="68">
        <f>'Krankenhausbehandlungen Bremen'!C78+'Krankenhausbehandlungen BHV'!C80</f>
        <v>23</v>
      </c>
      <c r="D78" s="68">
        <f>'Krankenhausbehandlungen Bremen'!D78+'Krankenhausbehandlungen BHV'!D80</f>
        <v>6</v>
      </c>
      <c r="E78" s="68">
        <f>'Krankenhausbehandlungen Bremen'!E78+'Krankenhausbehandlungen BHV'!E80</f>
        <v>7</v>
      </c>
      <c r="F78" s="68">
        <f>'Krankenhausbehandlungen Bremen'!F78+'Krankenhausbehandlungen BHV'!F80</f>
        <v>5</v>
      </c>
      <c r="G78" s="68">
        <f>'Krankenhausbehandlungen Bremen'!G78+'Krankenhausbehandlungen BHV'!G80</f>
        <v>2</v>
      </c>
      <c r="H78" s="68">
        <f>'Krankenhausbehandlungen Bremen'!H78+'Krankenhausbehandlungen BHV'!H80</f>
        <v>4</v>
      </c>
      <c r="I78" s="68">
        <f>'Krankenhausbehandlungen Bremen'!I78+'Krankenhausbehandlungen BHV'!I80</f>
        <v>2</v>
      </c>
      <c r="J78" s="69">
        <f>'Krankenhausbehandlungen Bremen'!J78+'Krankenhausbehandlungen BHV'!J80</f>
        <v>2</v>
      </c>
    </row>
    <row r="79" spans="1:10" x14ac:dyDescent="0.25">
      <c r="A79" s="16">
        <v>43997</v>
      </c>
      <c r="B79" s="68">
        <f>'Krankenhausbehandlungen Bremen'!B79+'Krankenhausbehandlungen BHV'!B81</f>
        <v>28</v>
      </c>
      <c r="C79" s="68">
        <f>'Krankenhausbehandlungen Bremen'!C79+'Krankenhausbehandlungen BHV'!C81</f>
        <v>21</v>
      </c>
      <c r="D79" s="68">
        <f>'Krankenhausbehandlungen Bremen'!D79+'Krankenhausbehandlungen BHV'!D81</f>
        <v>7</v>
      </c>
      <c r="E79" s="68">
        <f>'Krankenhausbehandlungen Bremen'!E79+'Krankenhausbehandlungen BHV'!E81</f>
        <v>5</v>
      </c>
      <c r="F79" s="68">
        <f>'Krankenhausbehandlungen Bremen'!F79+'Krankenhausbehandlungen BHV'!F81</f>
        <v>2</v>
      </c>
      <c r="G79" s="68">
        <f>'Krankenhausbehandlungen Bremen'!G79+'Krankenhausbehandlungen BHV'!G81</f>
        <v>3</v>
      </c>
      <c r="H79" s="68">
        <f>'Krankenhausbehandlungen Bremen'!H79+'Krankenhausbehandlungen BHV'!H81</f>
        <v>3</v>
      </c>
      <c r="I79" s="68">
        <f>'Krankenhausbehandlungen Bremen'!I79+'Krankenhausbehandlungen BHV'!I81</f>
        <v>1</v>
      </c>
      <c r="J79" s="69">
        <f>'Krankenhausbehandlungen Bremen'!J79+'Krankenhausbehandlungen BHV'!J81</f>
        <v>2</v>
      </c>
    </row>
    <row r="80" spans="1:10" x14ac:dyDescent="0.25">
      <c r="A80" s="16">
        <v>43998</v>
      </c>
      <c r="B80" s="68">
        <f>'Krankenhausbehandlungen Bremen'!B80+'Krankenhausbehandlungen BHV'!B82</f>
        <v>27</v>
      </c>
      <c r="C80" s="68">
        <f>'Krankenhausbehandlungen Bremen'!C80+'Krankenhausbehandlungen BHV'!C82</f>
        <v>20</v>
      </c>
      <c r="D80" s="68">
        <f>'Krankenhausbehandlungen Bremen'!D80+'Krankenhausbehandlungen BHV'!D82</f>
        <v>7</v>
      </c>
      <c r="E80" s="68">
        <f>'Krankenhausbehandlungen Bremen'!E80+'Krankenhausbehandlungen BHV'!E82</f>
        <v>5</v>
      </c>
      <c r="F80" s="68">
        <f>'Krankenhausbehandlungen Bremen'!F80+'Krankenhausbehandlungen BHV'!F82</f>
        <v>3</v>
      </c>
      <c r="G80" s="68">
        <f>'Krankenhausbehandlungen Bremen'!G80+'Krankenhausbehandlungen BHV'!G82</f>
        <v>2</v>
      </c>
      <c r="H80" s="68">
        <f>'Krankenhausbehandlungen Bremen'!H80+'Krankenhausbehandlungen BHV'!H82</f>
        <v>4</v>
      </c>
      <c r="I80" s="68">
        <f>'Krankenhausbehandlungen Bremen'!I80+'Krankenhausbehandlungen BHV'!I82</f>
        <v>2</v>
      </c>
      <c r="J80" s="69">
        <f>'Krankenhausbehandlungen Bremen'!J80+'Krankenhausbehandlungen BHV'!J82</f>
        <v>2</v>
      </c>
    </row>
    <row r="81" spans="1:10" x14ac:dyDescent="0.25">
      <c r="A81" s="16">
        <v>43999</v>
      </c>
      <c r="B81" s="68">
        <f>'Krankenhausbehandlungen Bremen'!B81+'Krankenhausbehandlungen BHV'!B83</f>
        <v>24</v>
      </c>
      <c r="C81" s="68">
        <f>'Krankenhausbehandlungen Bremen'!C81+'Krankenhausbehandlungen BHV'!C83</f>
        <v>17</v>
      </c>
      <c r="D81" s="68">
        <f>'Krankenhausbehandlungen Bremen'!D81+'Krankenhausbehandlungen BHV'!D83</f>
        <v>7</v>
      </c>
      <c r="E81" s="68">
        <f>'Krankenhausbehandlungen Bremen'!E81+'Krankenhausbehandlungen BHV'!E83</f>
        <v>4</v>
      </c>
      <c r="F81" s="68">
        <f>'Krankenhausbehandlungen Bremen'!F81+'Krankenhausbehandlungen BHV'!F83</f>
        <v>2</v>
      </c>
      <c r="G81" s="68">
        <f>'Krankenhausbehandlungen Bremen'!G81+'Krankenhausbehandlungen BHV'!G83</f>
        <v>2</v>
      </c>
      <c r="H81" s="68">
        <f>'Krankenhausbehandlungen Bremen'!H81+'Krankenhausbehandlungen BHV'!H83</f>
        <v>3</v>
      </c>
      <c r="I81" s="68">
        <f>'Krankenhausbehandlungen Bremen'!I81+'Krankenhausbehandlungen BHV'!I83</f>
        <v>1</v>
      </c>
      <c r="J81" s="69">
        <f>'Krankenhausbehandlungen Bremen'!J81+'Krankenhausbehandlungen BHV'!J83</f>
        <v>2</v>
      </c>
    </row>
    <row r="82" spans="1:10" x14ac:dyDescent="0.25">
      <c r="A82" s="16">
        <v>44000</v>
      </c>
      <c r="B82" s="68">
        <f>'Krankenhausbehandlungen Bremen'!B82+'Krankenhausbehandlungen BHV'!B84</f>
        <v>26</v>
      </c>
      <c r="C82" s="68">
        <f>'Krankenhausbehandlungen Bremen'!C82+'Krankenhausbehandlungen BHV'!C84</f>
        <v>17</v>
      </c>
      <c r="D82" s="68">
        <f>'Krankenhausbehandlungen Bremen'!D82+'Krankenhausbehandlungen BHV'!D84</f>
        <v>9</v>
      </c>
      <c r="E82" s="68">
        <f>'Krankenhausbehandlungen Bremen'!E82+'Krankenhausbehandlungen BHV'!E84</f>
        <v>6</v>
      </c>
      <c r="F82" s="68">
        <f>'Krankenhausbehandlungen Bremen'!F82+'Krankenhausbehandlungen BHV'!F84</f>
        <v>3</v>
      </c>
      <c r="G82" s="68">
        <f>'Krankenhausbehandlungen Bremen'!G82+'Krankenhausbehandlungen BHV'!G84</f>
        <v>3</v>
      </c>
      <c r="H82" s="68">
        <f>'Krankenhausbehandlungen Bremen'!H82+'Krankenhausbehandlungen BHV'!H84</f>
        <v>3</v>
      </c>
      <c r="I82" s="68">
        <f>'Krankenhausbehandlungen Bremen'!I82+'Krankenhausbehandlungen BHV'!I84</f>
        <v>1</v>
      </c>
      <c r="J82" s="69">
        <f>'Krankenhausbehandlungen Bremen'!J82+'Krankenhausbehandlungen BHV'!J84</f>
        <v>2</v>
      </c>
    </row>
    <row r="83" spans="1:10" x14ac:dyDescent="0.25">
      <c r="A83" s="16">
        <v>44001</v>
      </c>
      <c r="B83" s="68">
        <f>'Krankenhausbehandlungen Bremen'!B83+'Krankenhausbehandlungen BHV'!B85</f>
        <v>31</v>
      </c>
      <c r="C83" s="68">
        <f>'Krankenhausbehandlungen Bremen'!C83+'Krankenhausbehandlungen BHV'!C85</f>
        <v>24</v>
      </c>
      <c r="D83" s="68">
        <f>'Krankenhausbehandlungen Bremen'!D83+'Krankenhausbehandlungen BHV'!D85</f>
        <v>7</v>
      </c>
      <c r="E83" s="68">
        <f>'Krankenhausbehandlungen Bremen'!E83+'Krankenhausbehandlungen BHV'!E85</f>
        <v>5</v>
      </c>
      <c r="F83" s="68">
        <f>'Krankenhausbehandlungen Bremen'!F83+'Krankenhausbehandlungen BHV'!F85</f>
        <v>3</v>
      </c>
      <c r="G83" s="68">
        <f>'Krankenhausbehandlungen Bremen'!G83+'Krankenhausbehandlungen BHV'!G85</f>
        <v>2</v>
      </c>
      <c r="H83" s="68">
        <f>'Krankenhausbehandlungen Bremen'!H83+'Krankenhausbehandlungen BHV'!H85</f>
        <v>3</v>
      </c>
      <c r="I83" s="68">
        <f>'Krankenhausbehandlungen Bremen'!I83+'Krankenhausbehandlungen BHV'!I85</f>
        <v>1</v>
      </c>
      <c r="J83" s="69">
        <f>'Krankenhausbehandlungen Bremen'!J83+'Krankenhausbehandlungen BHV'!J85</f>
        <v>2</v>
      </c>
    </row>
    <row r="84" spans="1:10" x14ac:dyDescent="0.25">
      <c r="A84" s="16">
        <v>44002</v>
      </c>
      <c r="B84" s="68">
        <f>'Krankenhausbehandlungen Bremen'!B84+'Krankenhausbehandlungen BHV'!B86</f>
        <v>28</v>
      </c>
      <c r="C84" s="68">
        <f>'Krankenhausbehandlungen Bremen'!C84+'Krankenhausbehandlungen BHV'!C86</f>
        <v>21</v>
      </c>
      <c r="D84" s="68">
        <f>'Krankenhausbehandlungen Bremen'!D84+'Krankenhausbehandlungen BHV'!D86</f>
        <v>7</v>
      </c>
      <c r="E84" s="68">
        <f>'Krankenhausbehandlungen Bremen'!E84+'Krankenhausbehandlungen BHV'!E86</f>
        <v>6</v>
      </c>
      <c r="F84" s="68">
        <f>'Krankenhausbehandlungen Bremen'!F84+'Krankenhausbehandlungen BHV'!F86</f>
        <v>4</v>
      </c>
      <c r="G84" s="68">
        <f>'Krankenhausbehandlungen Bremen'!G84+'Krankenhausbehandlungen BHV'!G86</f>
        <v>2</v>
      </c>
      <c r="H84" s="68">
        <f>'Krankenhausbehandlungen Bremen'!H84+'Krankenhausbehandlungen BHV'!H86</f>
        <v>3</v>
      </c>
      <c r="I84" s="68">
        <f>'Krankenhausbehandlungen Bremen'!I84+'Krankenhausbehandlungen BHV'!I86</f>
        <v>1</v>
      </c>
      <c r="J84" s="69">
        <f>'Krankenhausbehandlungen Bremen'!J84+'Krankenhausbehandlungen BHV'!J86</f>
        <v>2</v>
      </c>
    </row>
    <row r="85" spans="1:10" x14ac:dyDescent="0.25">
      <c r="A85" s="16">
        <v>44003</v>
      </c>
      <c r="B85" s="68">
        <f>'Krankenhausbehandlungen Bremen'!B85+'Krankenhausbehandlungen BHV'!B87</f>
        <v>27</v>
      </c>
      <c r="C85" s="68">
        <f>'Krankenhausbehandlungen Bremen'!C85+'Krankenhausbehandlungen BHV'!C87</f>
        <v>22</v>
      </c>
      <c r="D85" s="68">
        <f>'Krankenhausbehandlungen Bremen'!D85+'Krankenhausbehandlungen BHV'!D87</f>
        <v>5</v>
      </c>
      <c r="E85" s="68">
        <f>'Krankenhausbehandlungen Bremen'!E85+'Krankenhausbehandlungen BHV'!E87</f>
        <v>6</v>
      </c>
      <c r="F85" s="68">
        <f>'Krankenhausbehandlungen Bremen'!F85+'Krankenhausbehandlungen BHV'!F87</f>
        <v>4</v>
      </c>
      <c r="G85" s="68">
        <f>'Krankenhausbehandlungen Bremen'!G85+'Krankenhausbehandlungen BHV'!G87</f>
        <v>2</v>
      </c>
      <c r="H85" s="68">
        <f>'Krankenhausbehandlungen Bremen'!H85+'Krankenhausbehandlungen BHV'!H87</f>
        <v>3</v>
      </c>
      <c r="I85" s="68">
        <f>'Krankenhausbehandlungen Bremen'!I85+'Krankenhausbehandlungen BHV'!I87</f>
        <v>1</v>
      </c>
      <c r="J85" s="69">
        <f>'Krankenhausbehandlungen Bremen'!J85+'Krankenhausbehandlungen BHV'!J87</f>
        <v>2</v>
      </c>
    </row>
    <row r="86" spans="1:10" x14ac:dyDescent="0.25">
      <c r="A86" s="16">
        <v>44004</v>
      </c>
      <c r="B86" s="68">
        <f>'Krankenhausbehandlungen Bremen'!B86+'Krankenhausbehandlungen BHV'!B88</f>
        <v>27</v>
      </c>
      <c r="C86" s="68">
        <f>'Krankenhausbehandlungen Bremen'!C86+'Krankenhausbehandlungen BHV'!C88</f>
        <v>22</v>
      </c>
      <c r="D86" s="68">
        <f>'Krankenhausbehandlungen Bremen'!D86+'Krankenhausbehandlungen BHV'!D88</f>
        <v>5</v>
      </c>
      <c r="E86" s="68">
        <f>'Krankenhausbehandlungen Bremen'!E86+'Krankenhausbehandlungen BHV'!E88</f>
        <v>5</v>
      </c>
      <c r="F86" s="68">
        <f>'Krankenhausbehandlungen Bremen'!F86+'Krankenhausbehandlungen BHV'!F88</f>
        <v>3</v>
      </c>
      <c r="G86" s="68">
        <f>'Krankenhausbehandlungen Bremen'!G86+'Krankenhausbehandlungen BHV'!G88</f>
        <v>2</v>
      </c>
      <c r="H86" s="68">
        <f>'Krankenhausbehandlungen Bremen'!H86+'Krankenhausbehandlungen BHV'!H88</f>
        <v>3</v>
      </c>
      <c r="I86" s="68">
        <f>'Krankenhausbehandlungen Bremen'!I86+'Krankenhausbehandlungen BHV'!I88</f>
        <v>1</v>
      </c>
      <c r="J86" s="69">
        <f>'Krankenhausbehandlungen Bremen'!J86+'Krankenhausbehandlungen BHV'!J88</f>
        <v>2</v>
      </c>
    </row>
    <row r="87" spans="1:10" x14ac:dyDescent="0.25">
      <c r="A87" s="16">
        <v>44005</v>
      </c>
      <c r="B87" s="68">
        <f>'Krankenhausbehandlungen Bremen'!B87+'Krankenhausbehandlungen BHV'!B89</f>
        <v>24</v>
      </c>
      <c r="C87" s="68">
        <f>'Krankenhausbehandlungen Bremen'!C87+'Krankenhausbehandlungen BHV'!C89</f>
        <v>18</v>
      </c>
      <c r="D87" s="68">
        <f>'Krankenhausbehandlungen Bremen'!D87+'Krankenhausbehandlungen BHV'!D89</f>
        <v>6</v>
      </c>
      <c r="E87" s="68">
        <f>'Krankenhausbehandlungen Bremen'!E87+'Krankenhausbehandlungen BHV'!E89</f>
        <v>5</v>
      </c>
      <c r="F87" s="68">
        <f>'Krankenhausbehandlungen Bremen'!F87+'Krankenhausbehandlungen BHV'!F89</f>
        <v>3</v>
      </c>
      <c r="G87" s="68">
        <f>'Krankenhausbehandlungen Bremen'!G87+'Krankenhausbehandlungen BHV'!G89</f>
        <v>2</v>
      </c>
      <c r="H87" s="68">
        <f>'Krankenhausbehandlungen Bremen'!H87+'Krankenhausbehandlungen BHV'!H89</f>
        <v>3</v>
      </c>
      <c r="I87" s="68">
        <f>'Krankenhausbehandlungen Bremen'!I87+'Krankenhausbehandlungen BHV'!I89</f>
        <v>1</v>
      </c>
      <c r="J87" s="69">
        <f>'Krankenhausbehandlungen Bremen'!J87+'Krankenhausbehandlungen BHV'!J89</f>
        <v>2</v>
      </c>
    </row>
    <row r="88" spans="1:10" x14ac:dyDescent="0.25">
      <c r="A88" s="16">
        <v>44006</v>
      </c>
      <c r="B88" s="68">
        <f>'Krankenhausbehandlungen Bremen'!B88+'Krankenhausbehandlungen BHV'!B90</f>
        <v>23</v>
      </c>
      <c r="C88" s="68">
        <f>'Krankenhausbehandlungen Bremen'!C88+'Krankenhausbehandlungen BHV'!C90</f>
        <v>17</v>
      </c>
      <c r="D88" s="68">
        <f>'Krankenhausbehandlungen Bremen'!D88+'Krankenhausbehandlungen BHV'!D90</f>
        <v>6</v>
      </c>
      <c r="E88" s="68">
        <f>'Krankenhausbehandlungen Bremen'!E88+'Krankenhausbehandlungen BHV'!E90</f>
        <v>5</v>
      </c>
      <c r="F88" s="68">
        <f>'Krankenhausbehandlungen Bremen'!F88+'Krankenhausbehandlungen BHV'!F90</f>
        <v>3</v>
      </c>
      <c r="G88" s="68">
        <f>'Krankenhausbehandlungen Bremen'!G88+'Krankenhausbehandlungen BHV'!G90</f>
        <v>2</v>
      </c>
      <c r="H88" s="68">
        <f>'Krankenhausbehandlungen Bremen'!H88+'Krankenhausbehandlungen BHV'!H90</f>
        <v>4</v>
      </c>
      <c r="I88" s="68">
        <f>'Krankenhausbehandlungen Bremen'!I88+'Krankenhausbehandlungen BHV'!I90</f>
        <v>2</v>
      </c>
      <c r="J88" s="69">
        <f>'Krankenhausbehandlungen Bremen'!J88+'Krankenhausbehandlungen BHV'!J90</f>
        <v>2</v>
      </c>
    </row>
    <row r="89" spans="1:10" x14ac:dyDescent="0.25">
      <c r="A89" s="16">
        <v>44007</v>
      </c>
      <c r="B89" s="68">
        <f>'Krankenhausbehandlungen Bremen'!B89+'Krankenhausbehandlungen BHV'!B91</f>
        <v>22</v>
      </c>
      <c r="C89" s="68">
        <f>'Krankenhausbehandlungen Bremen'!C89+'Krankenhausbehandlungen BHV'!C91</f>
        <v>15</v>
      </c>
      <c r="D89" s="68">
        <f>'Krankenhausbehandlungen Bremen'!D89+'Krankenhausbehandlungen BHV'!D91</f>
        <v>7</v>
      </c>
      <c r="E89" s="68">
        <f>'Krankenhausbehandlungen Bremen'!E89+'Krankenhausbehandlungen BHV'!E91</f>
        <v>5</v>
      </c>
      <c r="F89" s="68">
        <f>'Krankenhausbehandlungen Bremen'!F89+'Krankenhausbehandlungen BHV'!F91</f>
        <v>3</v>
      </c>
      <c r="G89" s="68">
        <f>'Krankenhausbehandlungen Bremen'!G89+'Krankenhausbehandlungen BHV'!G91</f>
        <v>2</v>
      </c>
      <c r="H89" s="68">
        <f>'Krankenhausbehandlungen Bremen'!H89+'Krankenhausbehandlungen BHV'!H91</f>
        <v>4</v>
      </c>
      <c r="I89" s="68">
        <f>'Krankenhausbehandlungen Bremen'!I89+'Krankenhausbehandlungen BHV'!I91</f>
        <v>2</v>
      </c>
      <c r="J89" s="69">
        <f>'Krankenhausbehandlungen Bremen'!J89+'Krankenhausbehandlungen BHV'!J91</f>
        <v>2</v>
      </c>
    </row>
    <row r="90" spans="1:10" x14ac:dyDescent="0.25">
      <c r="A90" s="16">
        <v>44008</v>
      </c>
      <c r="B90" s="68">
        <v>19</v>
      </c>
      <c r="C90" s="68">
        <v>13</v>
      </c>
      <c r="D90" s="68">
        <v>6</v>
      </c>
      <c r="E90" s="68">
        <v>5</v>
      </c>
      <c r="F90" s="68">
        <v>3</v>
      </c>
      <c r="G90" s="68">
        <v>2</v>
      </c>
      <c r="H90" s="68">
        <v>4</v>
      </c>
      <c r="I90" s="68">
        <v>2</v>
      </c>
      <c r="J90" s="69">
        <v>2</v>
      </c>
    </row>
    <row r="91" spans="1:10" x14ac:dyDescent="0.25">
      <c r="A91" s="16">
        <v>44009</v>
      </c>
      <c r="B91" s="68">
        <f>'Krankenhausbehandlungen Bremen'!B91+'Krankenhausbehandlungen BHV'!B93</f>
        <v>17</v>
      </c>
      <c r="C91" s="68">
        <f>'Krankenhausbehandlungen Bremen'!C91+'Krankenhausbehandlungen BHV'!C93</f>
        <v>11</v>
      </c>
      <c r="D91" s="68">
        <f>'Krankenhausbehandlungen Bremen'!D91+'Krankenhausbehandlungen BHV'!D93</f>
        <v>6</v>
      </c>
      <c r="E91" s="68">
        <f>'Krankenhausbehandlungen Bremen'!E91+'Krankenhausbehandlungen BHV'!E93</f>
        <v>6</v>
      </c>
      <c r="F91" s="68">
        <f>'Krankenhausbehandlungen Bremen'!F91+'Krankenhausbehandlungen BHV'!F93</f>
        <v>3</v>
      </c>
      <c r="G91" s="68">
        <f>'Krankenhausbehandlungen Bremen'!G91+'Krankenhausbehandlungen BHV'!G93</f>
        <v>3</v>
      </c>
      <c r="H91" s="68">
        <f>'Krankenhausbehandlungen Bremen'!H91+'Krankenhausbehandlungen BHV'!H93</f>
        <v>5</v>
      </c>
      <c r="I91" s="68">
        <f>'Krankenhausbehandlungen Bremen'!I91+'Krankenhausbehandlungen BHV'!I93</f>
        <v>3</v>
      </c>
      <c r="J91" s="69">
        <f>'Krankenhausbehandlungen Bremen'!J91+'Krankenhausbehandlungen BHV'!J93</f>
        <v>2</v>
      </c>
    </row>
    <row r="92" spans="1:10" x14ac:dyDescent="0.25">
      <c r="A92" s="16">
        <v>44010</v>
      </c>
      <c r="B92" s="68">
        <f>'Krankenhausbehandlungen Bremen'!B92+'Krankenhausbehandlungen BHV'!B94</f>
        <v>16</v>
      </c>
      <c r="C92" s="68">
        <f>'Krankenhausbehandlungen Bremen'!C92+'Krankenhausbehandlungen BHV'!C94</f>
        <v>10</v>
      </c>
      <c r="D92" s="68">
        <f>'Krankenhausbehandlungen Bremen'!D92+'Krankenhausbehandlungen BHV'!D94</f>
        <v>6</v>
      </c>
      <c r="E92" s="68">
        <f>'Krankenhausbehandlungen Bremen'!E92+'Krankenhausbehandlungen BHV'!E94</f>
        <v>5</v>
      </c>
      <c r="F92" s="68">
        <f>'Krankenhausbehandlungen Bremen'!F92+'Krankenhausbehandlungen BHV'!F94</f>
        <v>2</v>
      </c>
      <c r="G92" s="68">
        <f>'Krankenhausbehandlungen Bremen'!G92+'Krankenhausbehandlungen BHV'!G94</f>
        <v>3</v>
      </c>
      <c r="H92" s="68">
        <f>'Krankenhausbehandlungen Bremen'!H92+'Krankenhausbehandlungen BHV'!H94</f>
        <v>5</v>
      </c>
      <c r="I92" s="68">
        <f>'Krankenhausbehandlungen Bremen'!I92+'Krankenhausbehandlungen BHV'!I94</f>
        <v>2</v>
      </c>
      <c r="J92" s="69">
        <f>'Krankenhausbehandlungen Bremen'!J92+'Krankenhausbehandlungen BHV'!J94</f>
        <v>3</v>
      </c>
    </row>
    <row r="93" spans="1:10" x14ac:dyDescent="0.25">
      <c r="A93" s="16">
        <v>44011</v>
      </c>
      <c r="B93" s="68">
        <f>'Krankenhausbehandlungen Bremen'!B93+'Krankenhausbehandlungen BHV'!B95</f>
        <v>14</v>
      </c>
      <c r="C93" s="68">
        <f>'Krankenhausbehandlungen Bremen'!C93+'Krankenhausbehandlungen BHV'!C95</f>
        <v>8</v>
      </c>
      <c r="D93" s="68">
        <f>'Krankenhausbehandlungen Bremen'!D93+'Krankenhausbehandlungen BHV'!D95</f>
        <v>6</v>
      </c>
      <c r="E93" s="68">
        <f>'Krankenhausbehandlungen Bremen'!E93+'Krankenhausbehandlungen BHV'!E95</f>
        <v>5</v>
      </c>
      <c r="F93" s="68">
        <f>'Krankenhausbehandlungen Bremen'!F93+'Krankenhausbehandlungen BHV'!F95</f>
        <v>2</v>
      </c>
      <c r="G93" s="68">
        <f>'Krankenhausbehandlungen Bremen'!G93+'Krankenhausbehandlungen BHV'!G95</f>
        <v>3</v>
      </c>
      <c r="H93" s="68">
        <f>'Krankenhausbehandlungen Bremen'!H93+'Krankenhausbehandlungen BHV'!H95</f>
        <v>5</v>
      </c>
      <c r="I93" s="68">
        <f>'Krankenhausbehandlungen Bremen'!I93+'Krankenhausbehandlungen BHV'!I95</f>
        <v>2</v>
      </c>
      <c r="J93" s="69">
        <f>'Krankenhausbehandlungen Bremen'!J93+'Krankenhausbehandlungen BHV'!J95</f>
        <v>3</v>
      </c>
    </row>
    <row r="94" spans="1:10" x14ac:dyDescent="0.25">
      <c r="A94" s="16">
        <v>44012</v>
      </c>
      <c r="B94" s="68">
        <v>13</v>
      </c>
      <c r="C94" s="68">
        <v>7</v>
      </c>
      <c r="D94" s="68">
        <v>6</v>
      </c>
      <c r="E94" s="68">
        <v>5</v>
      </c>
      <c r="F94" s="68">
        <v>2</v>
      </c>
      <c r="G94" s="68">
        <v>3</v>
      </c>
      <c r="H94" s="68">
        <v>5</v>
      </c>
      <c r="I94" s="68">
        <v>2</v>
      </c>
      <c r="J94" s="69">
        <v>3</v>
      </c>
    </row>
    <row r="95" spans="1:10" x14ac:dyDescent="0.25">
      <c r="A95" s="16">
        <v>44013</v>
      </c>
      <c r="B95" s="68">
        <f>'Krankenhausbehandlungen Bremen'!B95+'Krankenhausbehandlungen BHV'!B97</f>
        <v>13</v>
      </c>
      <c r="C95" s="68">
        <f>'Krankenhausbehandlungen Bremen'!C95+'Krankenhausbehandlungen BHV'!C97</f>
        <v>7</v>
      </c>
      <c r="D95" s="68">
        <f>'Krankenhausbehandlungen Bremen'!D95+'Krankenhausbehandlungen BHV'!D97</f>
        <v>6</v>
      </c>
      <c r="E95" s="68">
        <f>'Krankenhausbehandlungen Bremen'!E95+'Krankenhausbehandlungen BHV'!E97</f>
        <v>5</v>
      </c>
      <c r="F95" s="68">
        <f>'Krankenhausbehandlungen Bremen'!F95+'Krankenhausbehandlungen BHV'!F97</f>
        <v>2</v>
      </c>
      <c r="G95" s="68">
        <f>'Krankenhausbehandlungen Bremen'!G95+'Krankenhausbehandlungen BHV'!G97</f>
        <v>3</v>
      </c>
      <c r="H95" s="68">
        <f>'Krankenhausbehandlungen Bremen'!H95+'Krankenhausbehandlungen BHV'!H97</f>
        <v>5</v>
      </c>
      <c r="I95" s="68">
        <f>'Krankenhausbehandlungen Bremen'!I95+'Krankenhausbehandlungen BHV'!I97</f>
        <v>2</v>
      </c>
      <c r="J95" s="69">
        <f>'Krankenhausbehandlungen Bremen'!J95+'Krankenhausbehandlungen BHV'!J97</f>
        <v>3</v>
      </c>
    </row>
    <row r="96" spans="1:10" x14ac:dyDescent="0.25">
      <c r="A96" s="16">
        <v>44014</v>
      </c>
      <c r="B96" s="68">
        <f>'Krankenhausbehandlungen Bremen'!B96+'Krankenhausbehandlungen BHV'!B98</f>
        <v>10</v>
      </c>
      <c r="C96" s="68">
        <f>'Krankenhausbehandlungen Bremen'!C96+'Krankenhausbehandlungen BHV'!C98</f>
        <v>5</v>
      </c>
      <c r="D96" s="68">
        <f>'Krankenhausbehandlungen Bremen'!D96+'Krankenhausbehandlungen BHV'!D98</f>
        <v>5</v>
      </c>
      <c r="E96" s="68">
        <f>'Krankenhausbehandlungen Bremen'!E96+'Krankenhausbehandlungen BHV'!E98</f>
        <v>5</v>
      </c>
      <c r="F96" s="68">
        <f>'Krankenhausbehandlungen Bremen'!F96+'Krankenhausbehandlungen BHV'!F98</f>
        <v>2</v>
      </c>
      <c r="G96" s="68">
        <f>'Krankenhausbehandlungen Bremen'!G96+'Krankenhausbehandlungen BHV'!G98</f>
        <v>3</v>
      </c>
      <c r="H96" s="68">
        <f>'Krankenhausbehandlungen Bremen'!H96+'Krankenhausbehandlungen BHV'!H98</f>
        <v>4</v>
      </c>
      <c r="I96" s="68">
        <f>'Krankenhausbehandlungen Bremen'!I96+'Krankenhausbehandlungen BHV'!I98</f>
        <v>2</v>
      </c>
      <c r="J96" s="69">
        <f>'Krankenhausbehandlungen Bremen'!J96+'Krankenhausbehandlungen BHV'!J98</f>
        <v>2</v>
      </c>
    </row>
    <row r="97" spans="1:10" x14ac:dyDescent="0.25">
      <c r="A97" s="16">
        <v>44015</v>
      </c>
      <c r="B97" s="68">
        <f>'Krankenhausbehandlungen Bremen'!B97+'Krankenhausbehandlungen BHV'!B99</f>
        <v>10</v>
      </c>
      <c r="C97" s="68">
        <f>'Krankenhausbehandlungen Bremen'!C97+'Krankenhausbehandlungen BHV'!C99</f>
        <v>5</v>
      </c>
      <c r="D97" s="68">
        <f>'Krankenhausbehandlungen Bremen'!D97+'Krankenhausbehandlungen BHV'!D99</f>
        <v>5</v>
      </c>
      <c r="E97" s="68">
        <f>'Krankenhausbehandlungen Bremen'!E97+'Krankenhausbehandlungen BHV'!E99</f>
        <v>6</v>
      </c>
      <c r="F97" s="68">
        <f>'Krankenhausbehandlungen Bremen'!F97+'Krankenhausbehandlungen BHV'!F99</f>
        <v>2</v>
      </c>
      <c r="G97" s="68">
        <f>'Krankenhausbehandlungen Bremen'!G97+'Krankenhausbehandlungen BHV'!G99</f>
        <v>4</v>
      </c>
      <c r="H97" s="68">
        <f>'Krankenhausbehandlungen Bremen'!H97+'Krankenhausbehandlungen BHV'!H99</f>
        <v>5</v>
      </c>
      <c r="I97" s="68">
        <f>'Krankenhausbehandlungen Bremen'!I97+'Krankenhausbehandlungen BHV'!I99</f>
        <v>2</v>
      </c>
      <c r="J97" s="69">
        <f>'Krankenhausbehandlungen Bremen'!J97+'Krankenhausbehandlungen BHV'!J99</f>
        <v>3</v>
      </c>
    </row>
    <row r="98" spans="1:10" x14ac:dyDescent="0.25">
      <c r="A98" s="16">
        <v>44016</v>
      </c>
      <c r="B98" s="68">
        <f>'Krankenhausbehandlungen Bremen'!B98+'Krankenhausbehandlungen BHV'!B100</f>
        <v>10</v>
      </c>
      <c r="C98" s="68">
        <f>'Krankenhausbehandlungen Bremen'!C98+'Krankenhausbehandlungen BHV'!C100</f>
        <v>6</v>
      </c>
      <c r="D98" s="68">
        <f>'Krankenhausbehandlungen Bremen'!D98+'Krankenhausbehandlungen BHV'!D100</f>
        <v>4</v>
      </c>
      <c r="E98" s="68">
        <f>'Krankenhausbehandlungen Bremen'!E98+'Krankenhausbehandlungen BHV'!E100</f>
        <v>4</v>
      </c>
      <c r="F98" s="68">
        <f>'Krankenhausbehandlungen Bremen'!F98+'Krankenhausbehandlungen BHV'!F100</f>
        <v>2</v>
      </c>
      <c r="G98" s="68">
        <f>'Krankenhausbehandlungen Bremen'!G98+'Krankenhausbehandlungen BHV'!G100</f>
        <v>2</v>
      </c>
      <c r="H98" s="68">
        <f>'Krankenhausbehandlungen Bremen'!H98+'Krankenhausbehandlungen BHV'!H100</f>
        <v>2</v>
      </c>
      <c r="I98" s="68">
        <f>'Krankenhausbehandlungen Bremen'!I98+'Krankenhausbehandlungen BHV'!I100</f>
        <v>2</v>
      </c>
      <c r="J98" s="69">
        <f>'Krankenhausbehandlungen Bremen'!J98+'Krankenhausbehandlungen BHV'!J100</f>
        <v>0</v>
      </c>
    </row>
    <row r="99" spans="1:10" x14ac:dyDescent="0.25">
      <c r="A99" s="16">
        <v>44017</v>
      </c>
      <c r="B99" s="68">
        <f>'Krankenhausbehandlungen Bremen'!B99+'Krankenhausbehandlungen BHV'!B101</f>
        <v>9</v>
      </c>
      <c r="C99" s="68">
        <f>'Krankenhausbehandlungen Bremen'!C99+'Krankenhausbehandlungen BHV'!C101</f>
        <v>4</v>
      </c>
      <c r="D99" s="68">
        <f>'Krankenhausbehandlungen Bremen'!D99+'Krankenhausbehandlungen BHV'!D101</f>
        <v>5</v>
      </c>
      <c r="E99" s="68">
        <f>'Krankenhausbehandlungen Bremen'!E99+'Krankenhausbehandlungen BHV'!E101</f>
        <v>4</v>
      </c>
      <c r="F99" s="68">
        <f>'Krankenhausbehandlungen Bremen'!F99+'Krankenhausbehandlungen BHV'!F101</f>
        <v>1</v>
      </c>
      <c r="G99" s="68">
        <f>'Krankenhausbehandlungen Bremen'!G99+'Krankenhausbehandlungen BHV'!G101</f>
        <v>3</v>
      </c>
      <c r="H99" s="68">
        <f>'Krankenhausbehandlungen Bremen'!H99+'Krankenhausbehandlungen BHV'!H101</f>
        <v>3</v>
      </c>
      <c r="I99" s="68">
        <f>'Krankenhausbehandlungen Bremen'!I99+'Krankenhausbehandlungen BHV'!I101</f>
        <v>1</v>
      </c>
      <c r="J99" s="69">
        <f>'Krankenhausbehandlungen Bremen'!J99+'Krankenhausbehandlungen BHV'!J101</f>
        <v>2</v>
      </c>
    </row>
    <row r="100" spans="1:10" x14ac:dyDescent="0.25">
      <c r="A100" s="16">
        <v>44018</v>
      </c>
      <c r="B100" s="68">
        <f>'Krankenhausbehandlungen Bremen'!B100+'Krankenhausbehandlungen BHV'!B102</f>
        <v>9</v>
      </c>
      <c r="C100" s="68">
        <f>'Krankenhausbehandlungen Bremen'!C100+'Krankenhausbehandlungen BHV'!C102</f>
        <v>4</v>
      </c>
      <c r="D100" s="68">
        <f>'Krankenhausbehandlungen Bremen'!D100+'Krankenhausbehandlungen BHV'!D102</f>
        <v>5</v>
      </c>
      <c r="E100" s="68">
        <f>'Krankenhausbehandlungen Bremen'!E100+'Krankenhausbehandlungen BHV'!E102</f>
        <v>4</v>
      </c>
      <c r="F100" s="68">
        <f>'Krankenhausbehandlungen Bremen'!F100+'Krankenhausbehandlungen BHV'!F102</f>
        <v>1</v>
      </c>
      <c r="G100" s="68">
        <f>'Krankenhausbehandlungen Bremen'!G100+'Krankenhausbehandlungen BHV'!G102</f>
        <v>3</v>
      </c>
      <c r="H100" s="68">
        <f>'Krankenhausbehandlungen Bremen'!H100+'Krankenhausbehandlungen BHV'!H102</f>
        <v>3</v>
      </c>
      <c r="I100" s="68">
        <f>'Krankenhausbehandlungen Bremen'!I100+'Krankenhausbehandlungen BHV'!I102</f>
        <v>1</v>
      </c>
      <c r="J100" s="69">
        <f>'Krankenhausbehandlungen Bremen'!J100+'Krankenhausbehandlungen BHV'!J102</f>
        <v>2</v>
      </c>
    </row>
    <row r="101" spans="1:10" x14ac:dyDescent="0.25">
      <c r="A101" s="16">
        <v>44019</v>
      </c>
      <c r="B101" s="68">
        <f>'Krankenhausbehandlungen Bremen'!B101+'Krankenhausbehandlungen BHV'!B103</f>
        <v>8</v>
      </c>
      <c r="C101" s="68">
        <f>'Krankenhausbehandlungen Bremen'!C101+'Krankenhausbehandlungen BHV'!C103</f>
        <v>4</v>
      </c>
      <c r="D101" s="68">
        <f>'Krankenhausbehandlungen Bremen'!D101+'Krankenhausbehandlungen BHV'!D103</f>
        <v>4</v>
      </c>
      <c r="E101" s="68">
        <f>'Krankenhausbehandlungen Bremen'!E101+'Krankenhausbehandlungen BHV'!E103</f>
        <v>3</v>
      </c>
      <c r="F101" s="68">
        <f>'Krankenhausbehandlungen Bremen'!F101+'Krankenhausbehandlungen BHV'!F103</f>
        <v>1</v>
      </c>
      <c r="G101" s="68">
        <f>'Krankenhausbehandlungen Bremen'!G101+'Krankenhausbehandlungen BHV'!G103</f>
        <v>2</v>
      </c>
      <c r="H101" s="68">
        <f>'Krankenhausbehandlungen Bremen'!H101+'Krankenhausbehandlungen BHV'!H103</f>
        <v>3</v>
      </c>
      <c r="I101" s="68">
        <f>'Krankenhausbehandlungen Bremen'!I101+'Krankenhausbehandlungen BHV'!I103</f>
        <v>1</v>
      </c>
      <c r="J101" s="69">
        <f>'Krankenhausbehandlungen Bremen'!J101+'Krankenhausbehandlungen BHV'!J103</f>
        <v>2</v>
      </c>
    </row>
    <row r="102" spans="1:10" x14ac:dyDescent="0.25">
      <c r="A102" s="16">
        <v>44020</v>
      </c>
      <c r="B102" s="68">
        <f>'Krankenhausbehandlungen Bremen'!B102+'Krankenhausbehandlungen BHV'!B104</f>
        <v>6</v>
      </c>
      <c r="C102" s="68">
        <f>'Krankenhausbehandlungen Bremen'!C102+'Krankenhausbehandlungen BHV'!C104</f>
        <v>3</v>
      </c>
      <c r="D102" s="68">
        <f>'Krankenhausbehandlungen Bremen'!D102+'Krankenhausbehandlungen BHV'!D104</f>
        <v>3</v>
      </c>
      <c r="E102" s="68">
        <f>'Krankenhausbehandlungen Bremen'!E102+'Krankenhausbehandlungen BHV'!E104</f>
        <v>3</v>
      </c>
      <c r="F102" s="68">
        <f>'Krankenhausbehandlungen Bremen'!F102+'Krankenhausbehandlungen BHV'!F104</f>
        <v>1</v>
      </c>
      <c r="G102" s="68">
        <f>'Krankenhausbehandlungen Bremen'!G102+'Krankenhausbehandlungen BHV'!G104</f>
        <v>2</v>
      </c>
      <c r="H102" s="68">
        <f>'Krankenhausbehandlungen Bremen'!H102+'Krankenhausbehandlungen BHV'!H104</f>
        <v>3</v>
      </c>
      <c r="I102" s="68">
        <f>'Krankenhausbehandlungen Bremen'!I102+'Krankenhausbehandlungen BHV'!I104</f>
        <v>1</v>
      </c>
      <c r="J102" s="69">
        <f>'Krankenhausbehandlungen Bremen'!J102+'Krankenhausbehandlungen BHV'!J104</f>
        <v>2</v>
      </c>
    </row>
    <row r="103" spans="1:10" x14ac:dyDescent="0.25">
      <c r="A103" s="16">
        <v>44021</v>
      </c>
      <c r="B103" s="68">
        <f>'Krankenhausbehandlungen Bremen'!B103+'Krankenhausbehandlungen BHV'!B105</f>
        <v>6</v>
      </c>
      <c r="C103" s="68">
        <f>'Krankenhausbehandlungen Bremen'!C103+'Krankenhausbehandlungen BHV'!C105</f>
        <v>3</v>
      </c>
      <c r="D103" s="68">
        <f>'Krankenhausbehandlungen Bremen'!D103+'Krankenhausbehandlungen BHV'!D105</f>
        <v>3</v>
      </c>
      <c r="E103" s="68">
        <f>'Krankenhausbehandlungen Bremen'!E103+'Krankenhausbehandlungen BHV'!E105</f>
        <v>3</v>
      </c>
      <c r="F103" s="68">
        <f>'Krankenhausbehandlungen Bremen'!F103+'Krankenhausbehandlungen BHV'!F105</f>
        <v>1</v>
      </c>
      <c r="G103" s="68">
        <f>'Krankenhausbehandlungen Bremen'!G103+'Krankenhausbehandlungen BHV'!G105</f>
        <v>2</v>
      </c>
      <c r="H103" s="68">
        <f>'Krankenhausbehandlungen Bremen'!H103+'Krankenhausbehandlungen BHV'!H105</f>
        <v>3</v>
      </c>
      <c r="I103" s="68">
        <f>'Krankenhausbehandlungen Bremen'!I103+'Krankenhausbehandlungen BHV'!I105</f>
        <v>1</v>
      </c>
      <c r="J103" s="69">
        <f>'Krankenhausbehandlungen Bremen'!J103+'Krankenhausbehandlungen BHV'!J105</f>
        <v>2</v>
      </c>
    </row>
    <row r="104" spans="1:10" x14ac:dyDescent="0.25">
      <c r="A104" s="16">
        <v>44022</v>
      </c>
      <c r="B104" s="68">
        <f>'Krankenhausbehandlungen Bremen'!B104+'Krankenhausbehandlungen BHV'!B106</f>
        <v>6</v>
      </c>
      <c r="C104" s="68">
        <f>'Krankenhausbehandlungen Bremen'!C104+'Krankenhausbehandlungen BHV'!C106</f>
        <v>2</v>
      </c>
      <c r="D104" s="68">
        <f>'Krankenhausbehandlungen Bremen'!D104+'Krankenhausbehandlungen BHV'!D106</f>
        <v>4</v>
      </c>
      <c r="E104" s="68">
        <f>'Krankenhausbehandlungen Bremen'!E104+'Krankenhausbehandlungen BHV'!E106</f>
        <v>3</v>
      </c>
      <c r="F104" s="68">
        <f>'Krankenhausbehandlungen Bremen'!F104+'Krankenhausbehandlungen BHV'!F106</f>
        <v>1</v>
      </c>
      <c r="G104" s="68">
        <f>'Krankenhausbehandlungen Bremen'!G104+'Krankenhausbehandlungen BHV'!G106</f>
        <v>2</v>
      </c>
      <c r="H104" s="68">
        <f>'Krankenhausbehandlungen Bremen'!H104+'Krankenhausbehandlungen BHV'!H106</f>
        <v>3</v>
      </c>
      <c r="I104" s="68">
        <f>'Krankenhausbehandlungen Bremen'!I104+'Krankenhausbehandlungen BHV'!I106</f>
        <v>1</v>
      </c>
      <c r="J104" s="69">
        <f>'Krankenhausbehandlungen Bremen'!J104+'Krankenhausbehandlungen BHV'!J106</f>
        <v>2</v>
      </c>
    </row>
    <row r="105" spans="1:10" x14ac:dyDescent="0.25">
      <c r="A105" s="16">
        <v>44023</v>
      </c>
      <c r="B105" s="68">
        <f>'Krankenhausbehandlungen Bremen'!B105+'Krankenhausbehandlungen BHV'!B107</f>
        <v>6</v>
      </c>
      <c r="C105" s="68">
        <f>'Krankenhausbehandlungen Bremen'!C105+'Krankenhausbehandlungen BHV'!C107</f>
        <v>3</v>
      </c>
      <c r="D105" s="68">
        <f>'Krankenhausbehandlungen Bremen'!D105+'Krankenhausbehandlungen BHV'!D107</f>
        <v>3</v>
      </c>
      <c r="E105" s="68">
        <f>'Krankenhausbehandlungen Bremen'!E105+'Krankenhausbehandlungen BHV'!E107</f>
        <v>3</v>
      </c>
      <c r="F105" s="68">
        <f>'Krankenhausbehandlungen Bremen'!F105+'Krankenhausbehandlungen BHV'!F107</f>
        <v>1</v>
      </c>
      <c r="G105" s="68">
        <f>'Krankenhausbehandlungen Bremen'!G105+'Krankenhausbehandlungen BHV'!G107</f>
        <v>2</v>
      </c>
      <c r="H105" s="68">
        <f>'Krankenhausbehandlungen Bremen'!H105+'Krankenhausbehandlungen BHV'!H107</f>
        <v>3</v>
      </c>
      <c r="I105" s="68">
        <f>'Krankenhausbehandlungen Bremen'!I105+'Krankenhausbehandlungen BHV'!I107</f>
        <v>1</v>
      </c>
      <c r="J105" s="69">
        <f>'Krankenhausbehandlungen Bremen'!J105+'Krankenhausbehandlungen BHV'!J107</f>
        <v>2</v>
      </c>
    </row>
    <row r="106" spans="1:10" x14ac:dyDescent="0.25">
      <c r="A106" s="148">
        <v>44024</v>
      </c>
      <c r="B106" s="68">
        <f>'Krankenhausbehandlungen Bremen'!B106+'Krankenhausbehandlungen BHV'!B108</f>
        <v>6</v>
      </c>
      <c r="C106" s="68">
        <f>'Krankenhausbehandlungen Bremen'!C106+'Krankenhausbehandlungen BHV'!C108</f>
        <v>3</v>
      </c>
      <c r="D106" s="68">
        <f>'Krankenhausbehandlungen Bremen'!D106+'Krankenhausbehandlungen BHV'!D108</f>
        <v>3</v>
      </c>
      <c r="E106" s="68">
        <f>'Krankenhausbehandlungen Bremen'!E106+'Krankenhausbehandlungen BHV'!E108</f>
        <v>3</v>
      </c>
      <c r="F106" s="68">
        <f>'Krankenhausbehandlungen Bremen'!F106+'Krankenhausbehandlungen BHV'!F108</f>
        <v>1</v>
      </c>
      <c r="G106" s="68">
        <f>'Krankenhausbehandlungen Bremen'!G106+'Krankenhausbehandlungen BHV'!G108</f>
        <v>2</v>
      </c>
      <c r="H106" s="68">
        <f>'Krankenhausbehandlungen Bremen'!H106+'Krankenhausbehandlungen BHV'!H108</f>
        <v>3</v>
      </c>
      <c r="I106" s="68">
        <f>'Krankenhausbehandlungen Bremen'!I106+'Krankenhausbehandlungen BHV'!I108</f>
        <v>1</v>
      </c>
      <c r="J106" s="68">
        <f>'Krankenhausbehandlungen Bremen'!J106+'Krankenhausbehandlungen BHV'!J108</f>
        <v>2</v>
      </c>
    </row>
    <row r="107" spans="1:10" x14ac:dyDescent="0.25">
      <c r="A107" s="148">
        <v>44025</v>
      </c>
      <c r="B107" s="68">
        <f>'Krankenhausbehandlungen Bremen'!B107+'Krankenhausbehandlungen BHV'!B109</f>
        <v>5</v>
      </c>
      <c r="C107" s="68">
        <f>'Krankenhausbehandlungen Bremen'!C107+'Krankenhausbehandlungen BHV'!C109</f>
        <v>3</v>
      </c>
      <c r="D107" s="68">
        <f>'Krankenhausbehandlungen Bremen'!D107+'Krankenhausbehandlungen BHV'!D109</f>
        <v>2</v>
      </c>
      <c r="E107" s="68">
        <f>'Krankenhausbehandlungen Bremen'!E107+'Krankenhausbehandlungen BHV'!E109</f>
        <v>3</v>
      </c>
      <c r="F107" s="68">
        <f>'Krankenhausbehandlungen Bremen'!F107+'Krankenhausbehandlungen BHV'!F109</f>
        <v>1</v>
      </c>
      <c r="G107" s="68">
        <f>'Krankenhausbehandlungen Bremen'!G107+'Krankenhausbehandlungen BHV'!G109</f>
        <v>2</v>
      </c>
      <c r="H107" s="68">
        <f>'Krankenhausbehandlungen Bremen'!H107+'Krankenhausbehandlungen BHV'!H109</f>
        <v>3</v>
      </c>
      <c r="I107" s="68">
        <f>'Krankenhausbehandlungen Bremen'!I107+'Krankenhausbehandlungen BHV'!I109</f>
        <v>1</v>
      </c>
      <c r="J107" s="68">
        <f>'Krankenhausbehandlungen Bremen'!J107+'Krankenhausbehandlungen BHV'!J109</f>
        <v>2</v>
      </c>
    </row>
    <row r="108" spans="1:10" x14ac:dyDescent="0.25">
      <c r="A108" s="148">
        <v>44026</v>
      </c>
      <c r="B108" s="68">
        <f>'Krankenhausbehandlungen Bremen'!B108+'Krankenhausbehandlungen BHV'!B110</f>
        <v>5</v>
      </c>
      <c r="C108" s="68">
        <f>'Krankenhausbehandlungen Bremen'!C108+'Krankenhausbehandlungen BHV'!C110</f>
        <v>3</v>
      </c>
      <c r="D108" s="68">
        <f>'Krankenhausbehandlungen Bremen'!D108+'Krankenhausbehandlungen BHV'!D110</f>
        <v>2</v>
      </c>
      <c r="E108" s="68">
        <f>'Krankenhausbehandlungen Bremen'!E108+'Krankenhausbehandlungen BHV'!E110</f>
        <v>3</v>
      </c>
      <c r="F108" s="68">
        <f>'Krankenhausbehandlungen Bremen'!F108+'Krankenhausbehandlungen BHV'!F110</f>
        <v>1</v>
      </c>
      <c r="G108" s="68">
        <f>'Krankenhausbehandlungen Bremen'!G108+'Krankenhausbehandlungen BHV'!G110</f>
        <v>2</v>
      </c>
      <c r="H108" s="68">
        <f>'Krankenhausbehandlungen Bremen'!H108+'Krankenhausbehandlungen BHV'!H110</f>
        <v>3</v>
      </c>
      <c r="I108" s="68">
        <f>'Krankenhausbehandlungen Bremen'!I108+'Krankenhausbehandlungen BHV'!I110</f>
        <v>1</v>
      </c>
      <c r="J108" s="68">
        <f>'Krankenhausbehandlungen Bremen'!J108+'Krankenhausbehandlungen BHV'!J110</f>
        <v>2</v>
      </c>
    </row>
    <row r="109" spans="1:10" x14ac:dyDescent="0.25">
      <c r="A109" s="148">
        <v>44027</v>
      </c>
      <c r="B109" s="68">
        <f>'Krankenhausbehandlungen Bremen'!B109+'Krankenhausbehandlungen BHV'!B111</f>
        <v>6</v>
      </c>
      <c r="C109" s="68">
        <f>'Krankenhausbehandlungen Bremen'!C109+'Krankenhausbehandlungen BHV'!C111</f>
        <v>4</v>
      </c>
      <c r="D109" s="68">
        <f>'Krankenhausbehandlungen Bremen'!D109+'Krankenhausbehandlungen BHV'!D111</f>
        <v>2</v>
      </c>
      <c r="E109" s="68">
        <f>'Krankenhausbehandlungen Bremen'!E109+'Krankenhausbehandlungen BHV'!E111</f>
        <v>3</v>
      </c>
      <c r="F109" s="68">
        <f>'Krankenhausbehandlungen Bremen'!F109+'Krankenhausbehandlungen BHV'!F111</f>
        <v>1</v>
      </c>
      <c r="G109" s="68">
        <f>'Krankenhausbehandlungen Bremen'!G109+'Krankenhausbehandlungen BHV'!G111</f>
        <v>2</v>
      </c>
      <c r="H109" s="68">
        <f>'Krankenhausbehandlungen Bremen'!H109+'Krankenhausbehandlungen BHV'!H111</f>
        <v>3</v>
      </c>
      <c r="I109" s="68">
        <f>'Krankenhausbehandlungen Bremen'!I109+'Krankenhausbehandlungen BHV'!I111</f>
        <v>1</v>
      </c>
      <c r="J109" s="68">
        <f>'Krankenhausbehandlungen Bremen'!J109+'Krankenhausbehandlungen BHV'!J111</f>
        <v>2</v>
      </c>
    </row>
    <row r="110" spans="1:10" x14ac:dyDescent="0.25">
      <c r="A110" s="148">
        <v>44028</v>
      </c>
      <c r="B110" s="68">
        <f>'Krankenhausbehandlungen Bremen'!B110+'Krankenhausbehandlungen BHV'!B112</f>
        <v>5</v>
      </c>
      <c r="C110" s="68">
        <f>'Krankenhausbehandlungen Bremen'!C110+'Krankenhausbehandlungen BHV'!C112</f>
        <v>3</v>
      </c>
      <c r="D110" s="68">
        <f>'Krankenhausbehandlungen Bremen'!D110+'Krankenhausbehandlungen BHV'!D112</f>
        <v>2</v>
      </c>
      <c r="E110" s="68">
        <f>'Krankenhausbehandlungen Bremen'!E110+'Krankenhausbehandlungen BHV'!E112</f>
        <v>3</v>
      </c>
      <c r="F110" s="68">
        <f>'Krankenhausbehandlungen Bremen'!F110+'Krankenhausbehandlungen BHV'!F112</f>
        <v>1</v>
      </c>
      <c r="G110" s="68">
        <f>'Krankenhausbehandlungen Bremen'!G110+'Krankenhausbehandlungen BHV'!G112</f>
        <v>2</v>
      </c>
      <c r="H110" s="68">
        <f>'Krankenhausbehandlungen Bremen'!H110+'Krankenhausbehandlungen BHV'!H112</f>
        <v>3</v>
      </c>
      <c r="I110" s="68">
        <f>'Krankenhausbehandlungen Bremen'!I110+'Krankenhausbehandlungen BHV'!I112</f>
        <v>1</v>
      </c>
      <c r="J110" s="68">
        <f>'Krankenhausbehandlungen Bremen'!J110+'Krankenhausbehandlungen BHV'!J112</f>
        <v>2</v>
      </c>
    </row>
    <row r="111" spans="1:10" x14ac:dyDescent="0.25">
      <c r="A111" s="148">
        <v>44029</v>
      </c>
      <c r="B111" s="68">
        <f>'Krankenhausbehandlungen Bremen'!B111+'Krankenhausbehandlungen BHV'!B113</f>
        <v>5</v>
      </c>
      <c r="C111" s="68">
        <f>'Krankenhausbehandlungen Bremen'!C111+'Krankenhausbehandlungen BHV'!C113</f>
        <v>3</v>
      </c>
      <c r="D111" s="68">
        <f>'Krankenhausbehandlungen Bremen'!D111+'Krankenhausbehandlungen BHV'!D113</f>
        <v>2</v>
      </c>
      <c r="E111" s="68">
        <f>'Krankenhausbehandlungen Bremen'!E111+'Krankenhausbehandlungen BHV'!E113</f>
        <v>3</v>
      </c>
      <c r="F111" s="68">
        <f>'Krankenhausbehandlungen Bremen'!F111+'Krankenhausbehandlungen BHV'!F113</f>
        <v>1</v>
      </c>
      <c r="G111" s="68">
        <f>'Krankenhausbehandlungen Bremen'!G111+'Krankenhausbehandlungen BHV'!G113</f>
        <v>2</v>
      </c>
      <c r="H111" s="68">
        <f>'Krankenhausbehandlungen Bremen'!H111+'Krankenhausbehandlungen BHV'!H113</f>
        <v>3</v>
      </c>
      <c r="I111" s="68">
        <f>'Krankenhausbehandlungen Bremen'!I111+'Krankenhausbehandlungen BHV'!I113</f>
        <v>1</v>
      </c>
      <c r="J111" s="68">
        <f>'Krankenhausbehandlungen Bremen'!J111+'Krankenhausbehandlungen BHV'!J113</f>
        <v>2</v>
      </c>
    </row>
    <row r="112" spans="1:10" x14ac:dyDescent="0.25">
      <c r="A112" s="148">
        <v>44030</v>
      </c>
      <c r="B112" s="68">
        <f>'Krankenhausbehandlungen Bremen'!B112+'Krankenhausbehandlungen BHV'!B114</f>
        <v>16</v>
      </c>
      <c r="C112" s="68">
        <f>'Krankenhausbehandlungen Bremen'!C112+'Krankenhausbehandlungen BHV'!C114</f>
        <v>8</v>
      </c>
      <c r="D112" s="68">
        <f>'Krankenhausbehandlungen Bremen'!D112+'Krankenhausbehandlungen BHV'!D114</f>
        <v>8</v>
      </c>
      <c r="E112" s="68">
        <f>'Krankenhausbehandlungen Bremen'!E112+'Krankenhausbehandlungen BHV'!E114</f>
        <v>4</v>
      </c>
      <c r="F112" s="68">
        <f>'Krankenhausbehandlungen Bremen'!F112+'Krankenhausbehandlungen BHV'!F114</f>
        <v>1</v>
      </c>
      <c r="G112" s="68">
        <f>'Krankenhausbehandlungen Bremen'!G112+'Krankenhausbehandlungen BHV'!G114</f>
        <v>3</v>
      </c>
      <c r="H112" s="68">
        <f>'Krankenhausbehandlungen Bremen'!H112+'Krankenhausbehandlungen BHV'!H114</f>
        <v>4</v>
      </c>
      <c r="I112" s="68">
        <f>'Krankenhausbehandlungen Bremen'!I112+'Krankenhausbehandlungen BHV'!I114</f>
        <v>1</v>
      </c>
      <c r="J112" s="68">
        <f>'Krankenhausbehandlungen Bremen'!J112+'Krankenhausbehandlungen BHV'!J114</f>
        <v>3</v>
      </c>
    </row>
    <row r="113" spans="1:10" x14ac:dyDescent="0.25">
      <c r="A113" s="148">
        <v>44031</v>
      </c>
      <c r="B113" s="68">
        <f>'Krankenhausbehandlungen Bremen'!B113+'Krankenhausbehandlungen BHV'!B115</f>
        <v>17</v>
      </c>
      <c r="C113" s="68">
        <f>'Krankenhausbehandlungen Bremen'!C113+'Krankenhausbehandlungen BHV'!C115</f>
        <v>8</v>
      </c>
      <c r="D113" s="68">
        <f>'Krankenhausbehandlungen Bremen'!D113+'Krankenhausbehandlungen BHV'!D115</f>
        <v>9</v>
      </c>
      <c r="E113" s="68">
        <f>'Krankenhausbehandlungen Bremen'!E113+'Krankenhausbehandlungen BHV'!E115</f>
        <v>3</v>
      </c>
      <c r="F113" s="68">
        <f>'Krankenhausbehandlungen Bremen'!F113+'Krankenhausbehandlungen BHV'!F115</f>
        <v>1</v>
      </c>
      <c r="G113" s="68">
        <f>'Krankenhausbehandlungen Bremen'!G113+'Krankenhausbehandlungen BHV'!G115</f>
        <v>2</v>
      </c>
      <c r="H113" s="68">
        <f>'Krankenhausbehandlungen Bremen'!H113+'Krankenhausbehandlungen BHV'!H115</f>
        <v>3</v>
      </c>
      <c r="I113" s="68">
        <f>'Krankenhausbehandlungen Bremen'!I113+'Krankenhausbehandlungen BHV'!I115</f>
        <v>1</v>
      </c>
      <c r="J113" s="68">
        <f>'Krankenhausbehandlungen Bremen'!J113+'Krankenhausbehandlungen BHV'!J115</f>
        <v>2</v>
      </c>
    </row>
    <row r="114" spans="1:10" x14ac:dyDescent="0.25">
      <c r="A114" s="148">
        <v>44032</v>
      </c>
      <c r="B114" s="68">
        <f>'Krankenhausbehandlungen Bremen'!B114+'Krankenhausbehandlungen BHV'!B116</f>
        <v>13</v>
      </c>
      <c r="C114" s="68">
        <f>'Krankenhausbehandlungen Bremen'!C114+'Krankenhausbehandlungen BHV'!C116</f>
        <v>7</v>
      </c>
      <c r="D114" s="68">
        <f>'Krankenhausbehandlungen Bremen'!D114+'Krankenhausbehandlungen BHV'!D116</f>
        <v>6</v>
      </c>
      <c r="E114" s="68">
        <f>'Krankenhausbehandlungen Bremen'!E114+'Krankenhausbehandlungen BHV'!E116</f>
        <v>3</v>
      </c>
      <c r="F114" s="68">
        <f>'Krankenhausbehandlungen Bremen'!F114+'Krankenhausbehandlungen BHV'!F116</f>
        <v>1</v>
      </c>
      <c r="G114" s="68">
        <f>'Krankenhausbehandlungen Bremen'!G114+'Krankenhausbehandlungen BHV'!G116</f>
        <v>2</v>
      </c>
      <c r="H114" s="68">
        <f>'Krankenhausbehandlungen Bremen'!H114+'Krankenhausbehandlungen BHV'!H116</f>
        <v>3</v>
      </c>
      <c r="I114" s="68">
        <f>'Krankenhausbehandlungen Bremen'!I114+'Krankenhausbehandlungen BHV'!I116</f>
        <v>1</v>
      </c>
      <c r="J114" s="68">
        <f>'Krankenhausbehandlungen Bremen'!J114+'Krankenhausbehandlungen BHV'!J116</f>
        <v>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30" sqref="D30"/>
    </sheetView>
  </sheetViews>
  <sheetFormatPr baseColWidth="10" defaultRowHeight="15" x14ac:dyDescent="0.25"/>
  <cols>
    <col min="1" max="1" width="14.5703125" customWidth="1"/>
  </cols>
  <sheetData>
    <row r="1" spans="1:6" x14ac:dyDescent="0.25">
      <c r="A1" t="s">
        <v>95</v>
      </c>
    </row>
    <row r="3" spans="1:6" x14ac:dyDescent="0.25">
      <c r="A3" t="s">
        <v>7</v>
      </c>
    </row>
    <row r="5" spans="1:6" x14ac:dyDescent="0.25">
      <c r="A5" t="s">
        <v>32</v>
      </c>
      <c r="E5" s="4" t="s">
        <v>43</v>
      </c>
      <c r="F5" s="4"/>
    </row>
    <row r="6" spans="1:6" x14ac:dyDescent="0.25">
      <c r="A6" s="4" t="s">
        <v>96</v>
      </c>
      <c r="B6" s="4" t="s">
        <v>97</v>
      </c>
      <c r="E6" s="4" t="s">
        <v>96</v>
      </c>
      <c r="F6" s="4" t="s">
        <v>97</v>
      </c>
    </row>
    <row r="7" spans="1:6" x14ac:dyDescent="0.25">
      <c r="A7" s="149">
        <v>0.50680000000000003</v>
      </c>
      <c r="B7" s="149">
        <v>0.49280000000000002</v>
      </c>
      <c r="E7" s="149">
        <v>0.48949999999999999</v>
      </c>
      <c r="F7" s="149">
        <v>0.51049999999999995</v>
      </c>
    </row>
    <row r="11" spans="1:6" x14ac:dyDescent="0.25">
      <c r="A11" t="s">
        <v>19</v>
      </c>
    </row>
    <row r="13" spans="1:6" x14ac:dyDescent="0.25">
      <c r="A13" s="4" t="s">
        <v>32</v>
      </c>
      <c r="B13" s="4"/>
      <c r="E13" s="4" t="s">
        <v>43</v>
      </c>
      <c r="F13" s="4"/>
    </row>
    <row r="14" spans="1:6" x14ac:dyDescent="0.25">
      <c r="A14" s="4" t="s">
        <v>96</v>
      </c>
      <c r="B14" s="4" t="s">
        <v>97</v>
      </c>
      <c r="E14" s="4" t="s">
        <v>98</v>
      </c>
      <c r="F14" s="4" t="s">
        <v>97</v>
      </c>
    </row>
    <row r="15" spans="1:6" x14ac:dyDescent="0.25">
      <c r="A15" s="149">
        <v>0.49099999999999999</v>
      </c>
      <c r="B15" s="149">
        <v>0.50800000000000001</v>
      </c>
      <c r="C15" s="95"/>
      <c r="D15" s="95"/>
      <c r="E15" s="149">
        <v>0.47899999999999998</v>
      </c>
      <c r="F15" s="149">
        <v>0.52100000000000002</v>
      </c>
    </row>
    <row r="20" spans="1:6" x14ac:dyDescent="0.25">
      <c r="A20" t="s">
        <v>20</v>
      </c>
    </row>
    <row r="21" spans="1:6" ht="9.75" customHeight="1" x14ac:dyDescent="0.25"/>
    <row r="23" spans="1:6" x14ac:dyDescent="0.25">
      <c r="A23" s="4" t="s">
        <v>32</v>
      </c>
      <c r="B23" s="4"/>
      <c r="E23" s="4" t="s">
        <v>43</v>
      </c>
      <c r="F23" s="4"/>
    </row>
    <row r="24" spans="1:6" x14ac:dyDescent="0.25">
      <c r="A24" s="4" t="s">
        <v>96</v>
      </c>
      <c r="B24" s="4" t="s">
        <v>97</v>
      </c>
      <c r="E24" s="4" t="s">
        <v>98</v>
      </c>
      <c r="F24" s="4" t="s">
        <v>97</v>
      </c>
    </row>
    <row r="25" spans="1:6" x14ac:dyDescent="0.25">
      <c r="A25" s="149">
        <v>0.52249999999999996</v>
      </c>
      <c r="B25" s="149">
        <v>0.47749999999999998</v>
      </c>
      <c r="E25" s="149">
        <v>0.5</v>
      </c>
      <c r="F25" s="149">
        <v>0.5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Infektionen</vt:lpstr>
      <vt:lpstr>Genesene</vt:lpstr>
      <vt:lpstr>Infektionen Wochen Monate</vt:lpstr>
      <vt:lpstr>Infektionen nach Infektionsweg</vt:lpstr>
      <vt:lpstr>Infektionen Geschlecht u. Alter</vt:lpstr>
      <vt:lpstr>Krankenhausbehandlungen Bremen</vt:lpstr>
      <vt:lpstr>Krankenhausbehandlungen BHV</vt:lpstr>
      <vt:lpstr>Krankenhausbehandlung ges.</vt:lpstr>
      <vt:lpstr>Infektionen nach Geschlecht</vt:lpstr>
      <vt:lpstr>Verstorbene</vt:lpstr>
      <vt:lpstr>Verst. nach Alter u. Geschlecht</vt:lpstr>
      <vt:lpstr>Vorerkrankungen</vt:lpstr>
      <vt:lpstr>Testzahlen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Milena.Beurmann</dc:creator>
  <cp:lastModifiedBy>Milena.Beurmann</cp:lastModifiedBy>
  <dcterms:created xsi:type="dcterms:W3CDTF">2020-07-13T09:51:34Z</dcterms:created>
  <dcterms:modified xsi:type="dcterms:W3CDTF">2020-07-21T13:02:20Z</dcterms:modified>
</cp:coreProperties>
</file>